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firstSheet="2" activeTab="6"/>
  </bookViews>
  <sheets>
    <sheet name="Титульный" sheetId="1" r:id="rId1"/>
    <sheet name="Проволока. Гвозди. Сетка." sheetId="2" r:id="rId2"/>
    <sheet name="Болты.Винты.Шурупы.Гайка.Дюбель" sheetId="3" r:id="rId3"/>
    <sheet name="Гвозди фасованные" sheetId="4" r:id="rId4"/>
    <sheet name="Саморезы" sheetId="5" r:id="rId5"/>
    <sheet name="Канаты" sheetId="6" r:id="rId6"/>
    <sheet name="электроды" sheetId="7" r:id="rId7"/>
  </sheets>
  <externalReferences>
    <externalReference r:id="rId10"/>
    <externalReference r:id="rId11"/>
    <externalReference r:id="rId12"/>
  </externalReferences>
  <definedNames>
    <definedName name="_xlnm.Print_Area" localSheetId="5">'Канаты'!$A$1:$K$60</definedName>
    <definedName name="_xlnm.Print_Area" localSheetId="0">'Титульный'!$A$1:$K$35</definedName>
    <definedName name="_xlnm.Print_Area" localSheetId="6">'электроды'!$A$1:$O$77</definedName>
  </definedNames>
  <calcPr fullCalcOnLoad="1" refMode="R1C1"/>
</workbook>
</file>

<file path=xl/sharedStrings.xml><?xml version="1.0" encoding="utf-8"?>
<sst xmlns="http://schemas.openxmlformats.org/spreadsheetml/2006/main" count="1312" uniqueCount="809">
  <si>
    <t xml:space="preserve">Екатеринбург  (343) 216-44-57                                                </t>
  </si>
  <si>
    <t>Тюмень  (3452) 53-16-40                           р/сч 40702810216250101016,     к/с 30101810500000000674</t>
  </si>
  <si>
    <t>Пермь (342) 276-03-64             ИНН 6670090875  КПП 667001001 в Уральский банк Сбербанка России</t>
  </si>
  <si>
    <t>Ревда (34397) 2-02-51  г. Екатеринбург Ревдинское ОСБ № 6142,    БИК 046577674   ОКПО 77923092</t>
  </si>
  <si>
    <t>Коммерческое предложение</t>
  </si>
  <si>
    <t>Метизы: Гвозди, проволока, сетка. Крепеж черный, оцинкованный, высокопрочный. Канаты. Электроды</t>
  </si>
  <si>
    <t xml:space="preserve">Высокий авторитет РММС обеспечивается стремлением к совершенству менеджмента и индивидуальным подходом к каждому заказчику. РММС является членом Торгово-промышленной палаты Свердловской области, что является несомненным гарантом надежности.               </t>
  </si>
  <si>
    <t>Наши   надёжные   партнёры:</t>
  </si>
  <si>
    <t xml:space="preserve"> WWW: RKZ66.ru                         Ревдинский кирпичный Союз                            тел (34397)2-14-87 </t>
  </si>
  <si>
    <t xml:space="preserve"> кирпич керамический, плиты перекрытия, стеновые панели и другие ЖБИ, профнастил и металлочерепица, цемент  и др.</t>
  </si>
  <si>
    <t>WWW.URALSVET.com                                 УралСвет                                  тел (34397)2-18-64,2-19-83</t>
  </si>
  <si>
    <t xml:space="preserve"> производство светильников (уличных, парковых, промышленных), кабельная продукция, лампы, счётчики, насосы, трансформаторные подстанции и др.</t>
  </si>
  <si>
    <t>WWW.ZOCM.ru           Ревдинский Союз по обработке цветных металлов       тел.(34397)2-22-27</t>
  </si>
  <si>
    <t xml:space="preserve">изделия из меди, латуни, бронзы, никеля, цинка, алюминия, кремния,медноникелиевых сплавов, механообработка изделий металлов из цветного проката (втулки, фасонное литье)  </t>
  </si>
  <si>
    <t xml:space="preserve">WWW.PNTZ.net                      Первоуральский новотрубный Союз                       тел.(34397)3-00-03 </t>
  </si>
  <si>
    <t xml:space="preserve"> труба бесшовная горячее- и холоднодеформированная, электросварная из углеродистой и низколегированной стали, бесшовная из нержавеющей стали и сплавов, котельная, насоснокомпрессорная, подшипниковая, прецензионная, профильная, футерованная, отводы, огнету</t>
  </si>
  <si>
    <t>С Уважением   Ваш личный менеджер                        _________________</t>
  </si>
  <si>
    <t>размер,мм</t>
  </si>
  <si>
    <t>диам.,мм</t>
  </si>
  <si>
    <t xml:space="preserve">цена </t>
  </si>
  <si>
    <t xml:space="preserve"> низкоуглеродистая общего назначения светлая (торговая)             ГОСТ 3282-74* </t>
  </si>
  <si>
    <t>низкоуглеродистая общего назначения термич.необработ. оцинкованная    ГОСТ 3282-74</t>
  </si>
  <si>
    <t>0,2-0,3</t>
  </si>
  <si>
    <t>низкоуглеродистая качественная марка КС  ГОСТ792-67</t>
  </si>
  <si>
    <t>Проволока ВР-1 ГОСТ 6727-80</t>
  </si>
  <si>
    <t>0,4-0,45</t>
  </si>
  <si>
    <t>0,32-0,36</t>
  </si>
  <si>
    <t>0,37-0,5</t>
  </si>
  <si>
    <t>0,55-0,8</t>
  </si>
  <si>
    <t>1,3-2</t>
  </si>
  <si>
    <t>Проволока ВР-1 оцинкованая</t>
  </si>
  <si>
    <t>0,85-0,9</t>
  </si>
  <si>
    <t>3,6-3,9</t>
  </si>
  <si>
    <t>4,0-6,0</t>
  </si>
  <si>
    <t>0,95-1,1</t>
  </si>
  <si>
    <t>низкоуглеродистая качественная марка КО оцинкованная ГОСТ 792-67</t>
  </si>
  <si>
    <t>0,6-0,8</t>
  </si>
  <si>
    <t>проволока для ВЛС оцинкованная телеграфная ГОСТ 1668-73</t>
  </si>
  <si>
    <t>1,2-1,3</t>
  </si>
  <si>
    <t>1,4-1,5</t>
  </si>
  <si>
    <t>1,55-1,6</t>
  </si>
  <si>
    <t>2,1-2,5</t>
  </si>
  <si>
    <t>1,8-2,4</t>
  </si>
  <si>
    <t>1,6-1,7</t>
  </si>
  <si>
    <t>2,5-2,9</t>
  </si>
  <si>
    <t>3,0-3,9</t>
  </si>
  <si>
    <t>2,5-3,9</t>
  </si>
  <si>
    <t>ОКС егоза</t>
  </si>
  <si>
    <t>10м,8кг</t>
  </si>
  <si>
    <t>4,0-4,9</t>
  </si>
  <si>
    <t xml:space="preserve"> 12,5м,9кг</t>
  </si>
  <si>
    <t>5,0-6,0</t>
  </si>
  <si>
    <t>7м,5кг</t>
  </si>
  <si>
    <t>низкоуглеродистая общего назначения термообработанная оцинкованная ГОСТ 3282-74</t>
  </si>
  <si>
    <t>низкоуглеродистая общего назначения термообработанная черная                         ГОСТ 3282-74</t>
  </si>
  <si>
    <t>проволока для бронирования проводов и кабелей оцинкованная ГОСТ 1526-81</t>
  </si>
  <si>
    <t>проволока из углеродистой стали конструкционная ГОСТ 17305-91*</t>
  </si>
  <si>
    <t>0,85-1,0</t>
  </si>
  <si>
    <t>1-1,2</t>
  </si>
  <si>
    <t>1,8-2</t>
  </si>
  <si>
    <t>2,2-2,8</t>
  </si>
  <si>
    <t>3-3,9</t>
  </si>
  <si>
    <t>1,8-1,9</t>
  </si>
  <si>
    <t>2,0-2,4</t>
  </si>
  <si>
    <t>проволока для ВЛС перевязочная оцинков. ГОСТ 15892-70</t>
  </si>
  <si>
    <t>1,0-1,2</t>
  </si>
  <si>
    <t>3,1-3,2</t>
  </si>
  <si>
    <t>3,6-3,7</t>
  </si>
  <si>
    <t>3,8-4,1</t>
  </si>
  <si>
    <t>полиграфическая  оцинкованная ГОСТ 7481-73</t>
  </si>
  <si>
    <t>0,36-0,56</t>
  </si>
  <si>
    <t xml:space="preserve"> сварочная           СВ-08 Г2С ГОСТ2246-70*</t>
  </si>
  <si>
    <t>4,2-6</t>
  </si>
  <si>
    <t>4,0-6</t>
  </si>
  <si>
    <t>0,6-1,2</t>
  </si>
  <si>
    <t>проволока полиграфи       ческая  непромасленная ГОСТ 7480-73</t>
  </si>
  <si>
    <t>сварочная СВ-08, СВ-08А                         ГОСТ 2246-70*</t>
  </si>
  <si>
    <t>0,3-0,5</t>
  </si>
  <si>
    <t>сварочная СВ-08АА                                   ГОСТ 2246-70*</t>
  </si>
  <si>
    <t>0,8-0,9</t>
  </si>
  <si>
    <t>1,3-1,4</t>
  </si>
  <si>
    <t>0,8-1,2</t>
  </si>
  <si>
    <t>1,6-2,0</t>
  </si>
  <si>
    <t>1,3-2,0</t>
  </si>
  <si>
    <t>1,2-1,6</t>
  </si>
  <si>
    <t>2,5-3,0</t>
  </si>
  <si>
    <t>проволока колючая</t>
  </si>
  <si>
    <t>светлая</t>
  </si>
  <si>
    <t>3,5-6,0</t>
  </si>
  <si>
    <t>оцинков.</t>
  </si>
  <si>
    <t>Гвозди</t>
  </si>
  <si>
    <t>размер</t>
  </si>
  <si>
    <t>светл.</t>
  </si>
  <si>
    <t>оцинк.</t>
  </si>
  <si>
    <t>1,2х16;20;25</t>
  </si>
  <si>
    <t>2,0х20;25</t>
  </si>
  <si>
    <t>1,4х25;30</t>
  </si>
  <si>
    <t>1,6х20;25</t>
  </si>
  <si>
    <t>1,4х25;32;40</t>
  </si>
  <si>
    <t>2,5х32;40</t>
  </si>
  <si>
    <t>1,6х25,35</t>
  </si>
  <si>
    <t>1,6х30;35</t>
  </si>
  <si>
    <t>1,6х25</t>
  </si>
  <si>
    <t>3,0х40</t>
  </si>
  <si>
    <t>1,8х32;40;45</t>
  </si>
  <si>
    <t>1,8х20-60</t>
  </si>
  <si>
    <t>1,6х40;50</t>
  </si>
  <si>
    <t>2,0х40,45</t>
  </si>
  <si>
    <t>2,0х30-60</t>
  </si>
  <si>
    <t>1,8х32-60</t>
  </si>
  <si>
    <t>2,5х50;60</t>
  </si>
  <si>
    <t>2,2х40-60</t>
  </si>
  <si>
    <t>2,0х40</t>
  </si>
  <si>
    <t>3,5х40</t>
  </si>
  <si>
    <t>3,0х70;80</t>
  </si>
  <si>
    <t>2,4х50;55;60</t>
  </si>
  <si>
    <t>2,0х50</t>
  </si>
  <si>
    <t>2,5х40;50;55;60</t>
  </si>
  <si>
    <t>2,5х50</t>
  </si>
  <si>
    <t>2,65х50</t>
  </si>
  <si>
    <t>2,5х60</t>
  </si>
  <si>
    <t>3,4Х70</t>
  </si>
  <si>
    <t>1,4х60;70</t>
  </si>
  <si>
    <t>2,7х50;55;60</t>
  </si>
  <si>
    <t>3,0х70</t>
  </si>
  <si>
    <t>3,4Х90</t>
  </si>
  <si>
    <t>1,6х80;100</t>
  </si>
  <si>
    <t>2,8х50-75</t>
  </si>
  <si>
    <t>3,0х80</t>
  </si>
  <si>
    <t>1,8х120;150</t>
  </si>
  <si>
    <t>3,0х50-75,80</t>
  </si>
  <si>
    <t>3,5х90</t>
  </si>
  <si>
    <t>3,1х 65-80,90</t>
  </si>
  <si>
    <t>4,0х100,120</t>
  </si>
  <si>
    <t>1,2х20</t>
  </si>
  <si>
    <t>3,35х60</t>
  </si>
  <si>
    <t>5,0х120,150</t>
  </si>
  <si>
    <t>1,6х25;32</t>
  </si>
  <si>
    <t>4,0х90</t>
  </si>
  <si>
    <t>3,75х75</t>
  </si>
  <si>
    <t>6,0х150,200</t>
  </si>
  <si>
    <t>4,0х100;120</t>
  </si>
  <si>
    <t>3,8х100</t>
  </si>
  <si>
    <t>Сетка</t>
  </si>
  <si>
    <t>Сетка рабица   светлая ТУ 14-4-1255-83  (рулон 10м*1,5м)</t>
  </si>
  <si>
    <t>Сетка рабица оцинкованная ТУ 14-4-1255-83</t>
  </si>
  <si>
    <t>10*10</t>
  </si>
  <si>
    <t>25*25</t>
  </si>
  <si>
    <t>2,0</t>
  </si>
  <si>
    <t>35*35</t>
  </si>
  <si>
    <t>15*15</t>
  </si>
  <si>
    <t>30*30</t>
  </si>
  <si>
    <t>40*40</t>
  </si>
  <si>
    <t>20*20</t>
  </si>
  <si>
    <t>50*50</t>
  </si>
  <si>
    <t>60*60</t>
  </si>
  <si>
    <t>Сетка тканая НУ ГОСТ 3826-82</t>
  </si>
  <si>
    <t>1кв.м.</t>
  </si>
  <si>
    <t>0,4*0,25</t>
  </si>
  <si>
    <t>0,8*0,32</t>
  </si>
  <si>
    <t>1,4*0,45</t>
  </si>
  <si>
    <t xml:space="preserve"> 2,0х0,5</t>
  </si>
  <si>
    <t xml:space="preserve"> 4,0*1,0</t>
  </si>
  <si>
    <t xml:space="preserve"> 5,0*1,2</t>
  </si>
  <si>
    <t>8,0*0,7</t>
  </si>
  <si>
    <t>10,0*1,0</t>
  </si>
  <si>
    <t>0,5*0,3</t>
  </si>
  <si>
    <t>1,0*0,4</t>
  </si>
  <si>
    <t>1,6*0,32</t>
  </si>
  <si>
    <t>3,2*0,5</t>
  </si>
  <si>
    <t xml:space="preserve"> 5,0*0,7</t>
  </si>
  <si>
    <t xml:space="preserve"> 5,0*2,0</t>
  </si>
  <si>
    <t>8,0*2,0</t>
  </si>
  <si>
    <t>12,0*1,0</t>
  </si>
  <si>
    <t>Сетка "Рабица" в полимерном покрытии</t>
  </si>
  <si>
    <t>Ячейка,мм</t>
  </si>
  <si>
    <t>Диам</t>
  </si>
  <si>
    <t>рулон,м</t>
  </si>
  <si>
    <t>цена,руб\рул</t>
  </si>
  <si>
    <t>цена</t>
  </si>
  <si>
    <t>Ячейка</t>
  </si>
  <si>
    <t>1,5*10</t>
  </si>
  <si>
    <t>2*10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</si>
  <si>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</si>
  <si>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сайт    WWW :  RMMZ. ru</t>
  </si>
  <si>
    <t>Болты.  Винты.  Шурупы.  Гайки.  Шайбы.  Шплинты.  Заклепки.  Дюбель-гвоздь.  Железнодорожный крепеж.</t>
  </si>
  <si>
    <t>Типоразмер</t>
  </si>
  <si>
    <t>от 50кг</t>
  </si>
  <si>
    <t xml:space="preserve"> от 500 кг.</t>
  </si>
  <si>
    <t xml:space="preserve">от 50кг </t>
  </si>
  <si>
    <t xml:space="preserve"> от 500кг.</t>
  </si>
  <si>
    <t>М 6*12-14</t>
  </si>
  <si>
    <t>М 10*20-45</t>
  </si>
  <si>
    <t>М 14*35-50</t>
  </si>
  <si>
    <t>М20*40-100</t>
  </si>
  <si>
    <t>М27*80-180</t>
  </si>
  <si>
    <t>М 6*16-45</t>
  </si>
  <si>
    <t>М10*50-65</t>
  </si>
  <si>
    <t>М 14*50-80</t>
  </si>
  <si>
    <t>М20*110-180</t>
  </si>
  <si>
    <t>М30*80-100</t>
  </si>
  <si>
    <t>М 6*50-70</t>
  </si>
  <si>
    <t>М10*70-100</t>
  </si>
  <si>
    <t>М 14*85-110</t>
  </si>
  <si>
    <t>М22*60-100</t>
  </si>
  <si>
    <t>М30*110-120</t>
  </si>
  <si>
    <t>М 8*16-45</t>
  </si>
  <si>
    <t>М 12*25-45</t>
  </si>
  <si>
    <t>М 16*35-75</t>
  </si>
  <si>
    <t>М22*100-150</t>
  </si>
  <si>
    <t>М30*130-150</t>
  </si>
  <si>
    <t>М 8*50-70</t>
  </si>
  <si>
    <t>М 12*50-85</t>
  </si>
  <si>
    <t>М 16*80-120</t>
  </si>
  <si>
    <t>М24*60-110</t>
  </si>
  <si>
    <t>М30*160-180</t>
  </si>
  <si>
    <t>М8*75*100</t>
  </si>
  <si>
    <t>М12*90-100</t>
  </si>
  <si>
    <t>М 18*50-100</t>
  </si>
  <si>
    <t>М24*120-180</t>
  </si>
  <si>
    <t>М30*-200</t>
  </si>
  <si>
    <t>ВИНТЫ</t>
  </si>
  <si>
    <t xml:space="preserve">Саморезы универсальные </t>
  </si>
  <si>
    <t>Винты самонарезающие для гипсокартона ТУ 16 40-015 55798700-2006</t>
  </si>
  <si>
    <t>Винты с пресшайбой остр.тыс/шт</t>
  </si>
  <si>
    <t>Винты с пресшайбой свер. Тыс/шт</t>
  </si>
  <si>
    <t>дог.</t>
  </si>
  <si>
    <t>Винт ГОСТ 17473-80с полукруглой головой</t>
  </si>
  <si>
    <t>3*6</t>
  </si>
  <si>
    <t>4*6-9</t>
  </si>
  <si>
    <t>5*8</t>
  </si>
  <si>
    <t>6*16-20</t>
  </si>
  <si>
    <t>8*16-20</t>
  </si>
  <si>
    <t>3*8</t>
  </si>
  <si>
    <t>4*10</t>
  </si>
  <si>
    <t>5*10-18</t>
  </si>
  <si>
    <t>6*22-30</t>
  </si>
  <si>
    <t>8*22-30</t>
  </si>
  <si>
    <t>3*10-18</t>
  </si>
  <si>
    <t>4*12-18</t>
  </si>
  <si>
    <t>5*20-70</t>
  </si>
  <si>
    <t>6*35</t>
  </si>
  <si>
    <t>8*35</t>
  </si>
  <si>
    <t>3*20-30</t>
  </si>
  <si>
    <t>4*20-70</t>
  </si>
  <si>
    <t>6*10-14</t>
  </si>
  <si>
    <t>6*40</t>
  </si>
  <si>
    <t>8*25,30</t>
  </si>
  <si>
    <t>договор</t>
  </si>
  <si>
    <t>Винт ГОСТ 1491</t>
  </si>
  <si>
    <t xml:space="preserve"> Винт ГОСТ 17475-80 с потайной головой</t>
  </si>
  <si>
    <t>4*25</t>
  </si>
  <si>
    <t>4*12</t>
  </si>
  <si>
    <t>6*10</t>
  </si>
  <si>
    <t>8*20</t>
  </si>
  <si>
    <t>5*14</t>
  </si>
  <si>
    <t>4*13-45</t>
  </si>
  <si>
    <t>6*12,14</t>
  </si>
  <si>
    <t>8*25-40</t>
  </si>
  <si>
    <t>5*30</t>
  </si>
  <si>
    <t>3*10-30</t>
  </si>
  <si>
    <t>5*10</t>
  </si>
  <si>
    <t>6*16,18,20-60</t>
  </si>
  <si>
    <t>10*25-100</t>
  </si>
  <si>
    <t>договор.</t>
  </si>
  <si>
    <t>6*16</t>
  </si>
  <si>
    <t>4*7,8</t>
  </si>
  <si>
    <t>5*12</t>
  </si>
  <si>
    <t>6*20,40</t>
  </si>
  <si>
    <t>5*13-55</t>
  </si>
  <si>
    <t>ШУРУПЫ</t>
  </si>
  <si>
    <t xml:space="preserve">  Шурупы    ГОСТ 1145-80 с потайной головой</t>
  </si>
  <si>
    <t>3*20</t>
  </si>
  <si>
    <t>4*16</t>
  </si>
  <si>
    <t>4*30</t>
  </si>
  <si>
    <t>4*45</t>
  </si>
  <si>
    <t>5*25</t>
  </si>
  <si>
    <t>5*45</t>
  </si>
  <si>
    <t>5*60</t>
  </si>
  <si>
    <t>3*25</t>
  </si>
  <si>
    <t>4*20</t>
  </si>
  <si>
    <t>4*35</t>
  </si>
  <si>
    <t>4*50</t>
  </si>
  <si>
    <t>5*50</t>
  </si>
  <si>
    <t>5*70</t>
  </si>
  <si>
    <t>4*13</t>
  </si>
  <si>
    <t>4*40</t>
  </si>
  <si>
    <t>4*60</t>
  </si>
  <si>
    <t>5*40</t>
  </si>
  <si>
    <t>5*55</t>
  </si>
  <si>
    <t>6-10*20-100</t>
  </si>
  <si>
    <t>от 50 кг</t>
  </si>
  <si>
    <t>от500кг</t>
  </si>
  <si>
    <t>М 3</t>
  </si>
  <si>
    <t>М 8</t>
  </si>
  <si>
    <t>М 20-22</t>
  </si>
  <si>
    <t>М 36</t>
  </si>
  <si>
    <t>М 56 за шт.</t>
  </si>
  <si>
    <t>догов.</t>
  </si>
  <si>
    <t>М 4</t>
  </si>
  <si>
    <t>М 10-12</t>
  </si>
  <si>
    <t>М 24</t>
  </si>
  <si>
    <t>М 42 за шт.</t>
  </si>
  <si>
    <t>м 60 за шт.</t>
  </si>
  <si>
    <t>М 5</t>
  </si>
  <si>
    <t>М 14</t>
  </si>
  <si>
    <t>М 27</t>
  </si>
  <si>
    <t>М 48 за шт.</t>
  </si>
  <si>
    <t>М 64 за шт.</t>
  </si>
  <si>
    <t>М 6</t>
  </si>
  <si>
    <t>М 16-18</t>
  </si>
  <si>
    <t>М 30</t>
  </si>
  <si>
    <t>М 52 за шт.</t>
  </si>
  <si>
    <t>ШАЙБА</t>
  </si>
  <si>
    <t>ШПЛИНТЫ</t>
  </si>
  <si>
    <t xml:space="preserve">ЗАКЛЕПКИ  </t>
  </si>
  <si>
    <t>Увеличенная ГОСТ 6958</t>
  </si>
  <si>
    <t>D, мм</t>
  </si>
  <si>
    <t>L,мм</t>
  </si>
  <si>
    <t>полукруг. гол.ГОСТ  10299-80</t>
  </si>
  <si>
    <t>до 20 кг</t>
  </si>
  <si>
    <t>20-100кг</t>
  </si>
  <si>
    <t>25-50</t>
  </si>
  <si>
    <t>от 50кг.</t>
  </si>
  <si>
    <t>12,14,16,18</t>
  </si>
  <si>
    <t>D,мм</t>
  </si>
  <si>
    <t>L, мм</t>
  </si>
  <si>
    <t>Цена</t>
  </si>
  <si>
    <t>4 -5</t>
  </si>
  <si>
    <t>4 (12*1,5)</t>
  </si>
  <si>
    <t>10-25</t>
  </si>
  <si>
    <t>6-10</t>
  </si>
  <si>
    <t>4-5</t>
  </si>
  <si>
    <t>5 (16*1.5)</t>
  </si>
  <si>
    <t>10-35</t>
  </si>
  <si>
    <t>12-20</t>
  </si>
  <si>
    <t>6 (20*1,5)</t>
  </si>
  <si>
    <t>10-40</t>
  </si>
  <si>
    <t>8 (24*2)</t>
  </si>
  <si>
    <t>12-50</t>
  </si>
  <si>
    <t>12-40</t>
  </si>
  <si>
    <t>10 (30*2,5)</t>
  </si>
  <si>
    <t>14-63</t>
  </si>
  <si>
    <t>8-10</t>
  </si>
  <si>
    <t>12,14,16</t>
  </si>
  <si>
    <t>22.</t>
  </si>
  <si>
    <t>12,14 (36*3)</t>
  </si>
  <si>
    <t>20-80</t>
  </si>
  <si>
    <t>18,20,22,24</t>
  </si>
  <si>
    <t>24.</t>
  </si>
  <si>
    <t>16 (50*3)</t>
  </si>
  <si>
    <t>22-80</t>
  </si>
  <si>
    <t>22-40</t>
  </si>
  <si>
    <t>20 (59*4)</t>
  </si>
  <si>
    <t>20-100</t>
  </si>
  <si>
    <t>22</t>
  </si>
  <si>
    <t>50-100</t>
  </si>
  <si>
    <t>25</t>
  </si>
  <si>
    <t>ДЮБЕЛЬ-ГВОЗДЬ ТУ 14-4-1731-92</t>
  </si>
  <si>
    <t>до 50кг</t>
  </si>
  <si>
    <t>50-500</t>
  </si>
  <si>
    <t>3,7*30 б/ш</t>
  </si>
  <si>
    <t>3,7*40</t>
  </si>
  <si>
    <t>4,5*30</t>
  </si>
  <si>
    <t>4,5*40</t>
  </si>
  <si>
    <t>4,5*60</t>
  </si>
  <si>
    <t>ЖЕЛЕЗНОДОРОЖНЫЙ КРЕПЕЖ</t>
  </si>
  <si>
    <t>Наименован.</t>
  </si>
  <si>
    <t>Ц ена</t>
  </si>
  <si>
    <t>Типоразм.</t>
  </si>
  <si>
    <t>М22*135-140</t>
  </si>
  <si>
    <t>Гайки для болтов рельсовых стыков ж/д пути</t>
  </si>
  <si>
    <t>М 22</t>
  </si>
  <si>
    <t>Шайбы пружинные путевые</t>
  </si>
  <si>
    <t>Болт для рельсовых стыков с гайкой (в комплекте с шайбой путевой)</t>
  </si>
  <si>
    <t>Противоугоны пружинные к ж/д рельсам</t>
  </si>
  <si>
    <t>п 50         п 65</t>
  </si>
  <si>
    <t>М24*150-160</t>
  </si>
  <si>
    <t>М24</t>
  </si>
  <si>
    <t>М27*160-180</t>
  </si>
  <si>
    <r>
      <t>Многоканальная линия:</t>
    </r>
    <r>
      <rPr>
        <b/>
        <sz val="9"/>
        <rFont val="Arial Cyr"/>
        <family val="2"/>
      </rPr>
      <t xml:space="preserve">  г. Екатеринбург ( 343 ) 216-44-57       </t>
    </r>
    <r>
      <rPr>
        <sz val="9"/>
        <rFont val="Arial Cyr"/>
        <family val="2"/>
      </rPr>
      <t>г.</t>
    </r>
    <r>
      <rPr>
        <b/>
        <sz val="9"/>
        <rFont val="Arial Cyr"/>
        <family val="2"/>
      </rPr>
      <t xml:space="preserve"> Ревда  ( 34397 )   2-22-27     2-02-51     </t>
    </r>
  </si>
  <si>
    <r>
      <t>Плоская</t>
    </r>
    <r>
      <rPr>
        <b/>
        <sz val="7"/>
        <rFont val="Arial Cyr"/>
        <family val="2"/>
      </rPr>
      <t xml:space="preserve"> ГОСТ 11371</t>
    </r>
  </si>
  <si>
    <r>
      <t xml:space="preserve"> Гровер </t>
    </r>
    <r>
      <rPr>
        <b/>
        <sz val="7"/>
        <rFont val="Arial Cyr"/>
        <family val="2"/>
      </rPr>
      <t>ГОСТ 6402</t>
    </r>
  </si>
  <si>
    <r>
      <t xml:space="preserve">Болты для рельсовых стыков ж/д пути                    </t>
    </r>
    <r>
      <rPr>
        <b/>
        <sz val="5.5"/>
        <rFont val="Arial Cyr"/>
        <family val="2"/>
      </rPr>
      <t>(с гайками            ГОСТ 11532)</t>
    </r>
  </si>
  <si>
    <t>Фасованные Гвозди</t>
  </si>
  <si>
    <t>Наименование</t>
  </si>
  <si>
    <t>Кол-во грамм в коробочке</t>
  </si>
  <si>
    <t>Отпускная цена одной коробочки</t>
  </si>
  <si>
    <t>Кол-во коробочек в упаковке</t>
  </si>
  <si>
    <t>Цена одной упаковки</t>
  </si>
  <si>
    <t>Гвозди строительные ГОСТ 4028-63 расфасованные в цветные коробочки</t>
  </si>
  <si>
    <t xml:space="preserve">Гвозди  1,2*16; 20  </t>
  </si>
  <si>
    <t>300 гр.</t>
  </si>
  <si>
    <t xml:space="preserve">Гвозди  1,2*25                </t>
  </si>
  <si>
    <t xml:space="preserve">Гвозди  1,4*25; 32       </t>
  </si>
  <si>
    <t xml:space="preserve">Гвозди  1,4*40              </t>
  </si>
  <si>
    <t xml:space="preserve">Гвозди  1,6*40;60           </t>
  </si>
  <si>
    <t xml:space="preserve">Гвозди  1,8*32;40   </t>
  </si>
  <si>
    <t xml:space="preserve">Гвозди  2,0*40;50   </t>
  </si>
  <si>
    <t xml:space="preserve">Гвозди  2,5*50;60 </t>
  </si>
  <si>
    <t>1000 гр.</t>
  </si>
  <si>
    <t xml:space="preserve">Гвозди  3,0*70;80  </t>
  </si>
  <si>
    <t xml:space="preserve">Гвозди  3,5*90      </t>
  </si>
  <si>
    <t xml:space="preserve">Гвозди  4,0*100     </t>
  </si>
  <si>
    <t xml:space="preserve">Гвозди  4,0*120     </t>
  </si>
  <si>
    <t xml:space="preserve">Гвозди  5,0*120:150  </t>
  </si>
  <si>
    <t xml:space="preserve">Гвозди  6,0*150;200 </t>
  </si>
  <si>
    <t xml:space="preserve">Гвозди финишные  ТУ 14-177-34-2001       </t>
  </si>
  <si>
    <t xml:space="preserve">Гвозди  1,6*20-35      </t>
  </si>
  <si>
    <t xml:space="preserve">Гвозди  1,8*20            </t>
  </si>
  <si>
    <t xml:space="preserve">Гвозди  2,0*40;50     </t>
  </si>
  <si>
    <t xml:space="preserve">Гвозди  2,5*40;50;60  </t>
  </si>
  <si>
    <t>500 гр.</t>
  </si>
  <si>
    <t xml:space="preserve">Гвозди  2,8*50; 70    </t>
  </si>
  <si>
    <t xml:space="preserve">Гвозди   3,0*50-80    </t>
  </si>
  <si>
    <t xml:space="preserve">Гвозди толевые   ГОСТ 4029-63            </t>
  </si>
  <si>
    <t xml:space="preserve">Гвозди  2,0*20            </t>
  </si>
  <si>
    <t xml:space="preserve">Гвозди  2,0*;25          </t>
  </si>
  <si>
    <t xml:space="preserve">Гвозди  2,5*32             </t>
  </si>
  <si>
    <t>400 гр.</t>
  </si>
  <si>
    <t xml:space="preserve">Гвозди   2,5*;40              </t>
  </si>
  <si>
    <t xml:space="preserve">Гвозди   3,0*40               </t>
  </si>
  <si>
    <t xml:space="preserve">Гвозди кровельные  ГОСТ 4030-63         </t>
  </si>
  <si>
    <t xml:space="preserve">Гвозди  3,5*40          </t>
  </si>
  <si>
    <t xml:space="preserve">Гвозди шиферные   ТУ 14-177-38-99        </t>
  </si>
  <si>
    <t xml:space="preserve">Гвозди  4,0*90      </t>
  </si>
  <si>
    <t>800 гр.</t>
  </si>
  <si>
    <t xml:space="preserve">Гвозди  4,0*100          </t>
  </si>
  <si>
    <t xml:space="preserve">Гвозди  4,0*120       </t>
  </si>
  <si>
    <t>Гвозди строительные ГОСТ 4028-63 расфасованные в полиэтиленовые пакетики</t>
  </si>
  <si>
    <t>Гвозди  1,6*50</t>
  </si>
  <si>
    <t>100 гр.</t>
  </si>
  <si>
    <t>Гвозди  1,8*50</t>
  </si>
  <si>
    <t>Гвозди  1,8*60</t>
  </si>
  <si>
    <t>Гвозди   2,0*40</t>
  </si>
  <si>
    <t>Гвозди   2,0*50</t>
  </si>
  <si>
    <t>Гвозди   2,5*50</t>
  </si>
  <si>
    <t>Предлагаем импортную продукцию, расфасованную в цветные коробочки по 300 гр., 500 гр, 800 гр., 1кг., 25 кг, а также в блистерах. Квалифицированные специалисты с удовольствием помогут Вам выбрать нужную продукцию. Более подробную иформацию на сайте:  RMMZ.</t>
  </si>
  <si>
    <r>
      <t xml:space="preserve">Металлопрокат: </t>
    </r>
    <r>
      <rPr>
        <sz val="10"/>
        <rFont val="Arial"/>
        <family val="2"/>
      </rPr>
      <t>арматуру, уголок ,швеллер,балку, круг, лист,шестигранник, квадрат,заготовку квадратную.</t>
    </r>
  </si>
  <si>
    <r>
      <t>Трубы:</t>
    </r>
    <r>
      <rPr>
        <sz val="10"/>
        <rFont val="Arial"/>
        <family val="2"/>
      </rPr>
      <t xml:space="preserve"> бесшовные, профильные, квадратные, холоднодеформированные, электросварные, водогазопроводные.</t>
    </r>
  </si>
  <si>
    <r>
      <t>Метизы:</t>
    </r>
    <r>
      <rPr>
        <sz val="10"/>
        <rFont val="Arial"/>
        <family val="0"/>
      </rPr>
      <t xml:space="preserve"> гвозди, проволока, сетка рабица,тканная,кладочная,болты, винты, шурупы,гайки,шайбы,дюбеля,анкеры,саморезы,шплинты,заклепки,фасованные метизные изделия,железнодорожный крепеж.</t>
    </r>
  </si>
  <si>
    <r>
      <t>Цветной металлопрокат</t>
    </r>
    <r>
      <rPr>
        <sz val="10"/>
        <rFont val="Arial"/>
        <family val="0"/>
      </rPr>
      <t xml:space="preserve">:медный, латунный, бронзовый,цинковый,алюминевый, никелевый, медно-никелевый, чушки литейные, порошки, пудры,прутки литые, чистые металлы, лигатура,втулки,олово, кремний,свинец </t>
    </r>
  </si>
  <si>
    <r>
      <t>Канаты стальные</t>
    </r>
    <r>
      <rPr>
        <sz val="10"/>
        <rFont val="Arial"/>
        <family val="0"/>
      </rPr>
      <t xml:space="preserve"> ГОСТ 3071-80, ГОСТ 3077-88, ГОСТ 7668-80,ГОСТ 2688-80, канаты для лебедок, тельферов,судовых ,портальных кранов, лебедок и лифтов</t>
    </r>
  </si>
  <si>
    <r>
      <t>Электроды</t>
    </r>
    <r>
      <rPr>
        <sz val="10"/>
        <rFont val="Arial"/>
        <family val="0"/>
      </rPr>
      <t xml:space="preserve"> для  углеродистых,низколигированных, высоколигированных сталей, для сварки и наплавки чугуна, меди.</t>
    </r>
  </si>
  <si>
    <t xml:space="preserve">                   для почты: 623281  Свердловская обл. г. Ревда Клубная 8</t>
  </si>
  <si>
    <t xml:space="preserve">                       623286    Свердловская обл. г. Ревда ул. Клубная 8                        WWW.RMMZ.RU</t>
  </si>
  <si>
    <t>Размер    мм</t>
  </si>
  <si>
    <t>цена за 1000 шт</t>
  </si>
  <si>
    <t>пром. упак.</t>
  </si>
  <si>
    <t>3,5x16</t>
  </si>
  <si>
    <t>Саморезы универсальные</t>
  </si>
  <si>
    <t>3.0x12</t>
  </si>
  <si>
    <t>Дюбеля для крепления теплоизоляции KEW.</t>
  </si>
  <si>
    <t>10 х 120</t>
  </si>
  <si>
    <t>заказ</t>
  </si>
  <si>
    <t>3,5x19</t>
  </si>
  <si>
    <t>для дерева,ДСП, ДВП и др.</t>
  </si>
  <si>
    <t>3.0x16</t>
  </si>
  <si>
    <t>10 х 150</t>
  </si>
  <si>
    <t>3,5x25</t>
  </si>
  <si>
    <t>потайная головка</t>
  </si>
  <si>
    <t>3.0x20</t>
  </si>
  <si>
    <t>10 х 160</t>
  </si>
  <si>
    <t>3,5x32</t>
  </si>
  <si>
    <t>острые,  крестообразный шлиц POZI</t>
  </si>
  <si>
    <t>3.0x25</t>
  </si>
  <si>
    <t>10 х 190</t>
  </si>
  <si>
    <t>3,5x35</t>
  </si>
  <si>
    <t>крупная резьба</t>
  </si>
  <si>
    <t>3.0x30</t>
  </si>
  <si>
    <t>10 x 210</t>
  </si>
  <si>
    <t>3,5x41</t>
  </si>
  <si>
    <t>желтопассивированные</t>
  </si>
  <si>
    <t>3.0x40</t>
  </si>
  <si>
    <t>Бабочка OMAX</t>
  </si>
  <si>
    <t>10 L</t>
  </si>
  <si>
    <t>3,5x45</t>
  </si>
  <si>
    <t>3,5x12</t>
  </si>
  <si>
    <t>3,5х51</t>
  </si>
  <si>
    <t>KHD 10x50</t>
  </si>
  <si>
    <t>3,5x55</t>
  </si>
  <si>
    <t>3,5x20</t>
  </si>
  <si>
    <t>3,8х64</t>
  </si>
  <si>
    <t>Дюбель "Driva"</t>
  </si>
  <si>
    <t>6х30 мет.</t>
  </si>
  <si>
    <t>4,2х70</t>
  </si>
  <si>
    <t>3,5x30</t>
  </si>
  <si>
    <t>6х22 пласт.</t>
  </si>
  <si>
    <t>4,2х76</t>
  </si>
  <si>
    <t>GBD 10x50</t>
  </si>
  <si>
    <t>4,8х89</t>
  </si>
  <si>
    <t>3,5x40</t>
  </si>
  <si>
    <t>4,8х95</t>
  </si>
  <si>
    <t xml:space="preserve">Шуруп -кольцо </t>
  </si>
  <si>
    <t>4х16</t>
  </si>
  <si>
    <t>4,8х102</t>
  </si>
  <si>
    <t>3,5x50</t>
  </si>
  <si>
    <t>4х20</t>
  </si>
  <si>
    <t>Саморезы для гипсокартона универсальные оксидированные ( гипсокартон-дерево крупная резьба.)</t>
  </si>
  <si>
    <t>Саморезы универсальные                      по дереву, полусферическая головка, оцинкованные и желтопассивированные</t>
  </si>
  <si>
    <t>4х40</t>
  </si>
  <si>
    <t>4х65</t>
  </si>
  <si>
    <t>Шуруп -костыль 3,5х40</t>
  </si>
  <si>
    <t>4х50</t>
  </si>
  <si>
    <t>4х60</t>
  </si>
  <si>
    <t>5х65</t>
  </si>
  <si>
    <t>Складной пруж. Дюбель.</t>
  </si>
  <si>
    <t>14х90 стержень (AF4201)</t>
  </si>
  <si>
    <t>12х90 кольцо    (AF4301)</t>
  </si>
  <si>
    <t>12х100 полукольцо (AF4401)</t>
  </si>
  <si>
    <t>3,5х35</t>
  </si>
  <si>
    <t xml:space="preserve">Комбинированный распорный болт </t>
  </si>
  <si>
    <t>6 х 50</t>
  </si>
  <si>
    <t>12 х 150</t>
  </si>
  <si>
    <t xml:space="preserve">Саморезы по металлу                                                     для листов металла толщ. до 2 мм     с пресс-шайбой со сверлом оцинкованные </t>
  </si>
  <si>
    <t>4,2x14</t>
  </si>
  <si>
    <t>4,2x16</t>
  </si>
  <si>
    <t>4,0x12</t>
  </si>
  <si>
    <t>Дюбель - шуруп универсальный</t>
  </si>
  <si>
    <t>6х40</t>
  </si>
  <si>
    <t>4,2x19</t>
  </si>
  <si>
    <t>6х30</t>
  </si>
  <si>
    <t>6х60</t>
  </si>
  <si>
    <t>4,2х25</t>
  </si>
  <si>
    <t>6х90</t>
  </si>
  <si>
    <t>6х80</t>
  </si>
  <si>
    <t>4,2х32</t>
  </si>
  <si>
    <t>8х50</t>
  </si>
  <si>
    <t>8х60</t>
  </si>
  <si>
    <t>4,2х41</t>
  </si>
  <si>
    <t>8х120</t>
  </si>
  <si>
    <t>8х80</t>
  </si>
  <si>
    <t>4,2х51</t>
  </si>
  <si>
    <t>8х200</t>
  </si>
  <si>
    <t>Металлический дюбель   для дверных и оконных рам</t>
  </si>
  <si>
    <t>10 x 72</t>
  </si>
  <si>
    <t>Саморезы для крепления гипсоволоконных плит</t>
  </si>
  <si>
    <t>10х80</t>
  </si>
  <si>
    <t>10 x 92</t>
  </si>
  <si>
    <t>3,9 x 19</t>
  </si>
  <si>
    <t>10х160</t>
  </si>
  <si>
    <t>10 x 112</t>
  </si>
  <si>
    <t>3,9 x 25</t>
  </si>
  <si>
    <t>10х200</t>
  </si>
  <si>
    <t>10 x 132</t>
  </si>
  <si>
    <t>3,9 x 30</t>
  </si>
  <si>
    <t>12х260</t>
  </si>
  <si>
    <t>10 x 152</t>
  </si>
  <si>
    <t>3,9 x 45</t>
  </si>
  <si>
    <t>Дюбель полипропиленовый для всех видов материалов из бетона и кирпича</t>
  </si>
  <si>
    <t>4х20 S (серый).</t>
  </si>
  <si>
    <t>DRM - 6 (М6 х 8)</t>
  </si>
  <si>
    <t>5х25 S (серый).</t>
  </si>
  <si>
    <t>DRM - 8 (М8 х 10)</t>
  </si>
  <si>
    <t xml:space="preserve">Саморезы для усиления окон без предварительного сверления, уменьшенная потайная головка </t>
  </si>
  <si>
    <t>3,9х13</t>
  </si>
  <si>
    <t>6х25 S (серый).</t>
  </si>
  <si>
    <t>DRM - 10 (М10 х 12)</t>
  </si>
  <si>
    <t>3,9х16</t>
  </si>
  <si>
    <t>6х30 S (серый).</t>
  </si>
  <si>
    <t>DRM - 12 (М12 х 16)</t>
  </si>
  <si>
    <t>3,9х19</t>
  </si>
  <si>
    <t>6х35 S (серый).</t>
  </si>
  <si>
    <t>DRM - 16 (М16 х 20)</t>
  </si>
  <si>
    <t>3,9х22</t>
  </si>
  <si>
    <t>6,3 x 25</t>
  </si>
  <si>
    <t>3,9х25</t>
  </si>
  <si>
    <t>Дюбель нейлоновый распорный KEW.</t>
  </si>
  <si>
    <t>DSD 5x25</t>
  </si>
  <si>
    <t>6,3 x 30</t>
  </si>
  <si>
    <t>3,9х32</t>
  </si>
  <si>
    <t>DSD 6x30</t>
  </si>
  <si>
    <t>6,3 x 38</t>
  </si>
  <si>
    <t>3,9х35</t>
  </si>
  <si>
    <t>DSD 7x35</t>
  </si>
  <si>
    <t>Анкер-клин</t>
  </si>
  <si>
    <t>3,5 х 25</t>
  </si>
  <si>
    <t>DSD 8x40</t>
  </si>
  <si>
    <t>DN35 6х40</t>
  </si>
  <si>
    <t>3,5 х 32</t>
  </si>
  <si>
    <t>Заклёпка вытяжная,                комбинированная корпус -сталь, ножка - аллюминий.</t>
  </si>
  <si>
    <t>3,2х6</t>
  </si>
  <si>
    <t>DN65 6х60</t>
  </si>
  <si>
    <t>3,5 х 41</t>
  </si>
  <si>
    <t>3,2х8</t>
  </si>
  <si>
    <t>Анкер потолочный</t>
  </si>
  <si>
    <t>4,2 х 76</t>
  </si>
  <si>
    <t>3,2х10</t>
  </si>
  <si>
    <t>WAM 60</t>
  </si>
  <si>
    <t>3,2х12</t>
  </si>
  <si>
    <t>4,0х6</t>
  </si>
  <si>
    <t>Анкер PFG SORMAT с кольцом</t>
  </si>
  <si>
    <t>SR-5 8 x 35</t>
  </si>
  <si>
    <t>Кровельные саморезы (D=8)                                                        с напрессованной шайбой и резиновой прокладкой, наконечник - сверло, оцинкованные по металлу и по дереву</t>
  </si>
  <si>
    <t>4,8x29</t>
  </si>
  <si>
    <t>4,0х8</t>
  </si>
  <si>
    <t>кольцом</t>
  </si>
  <si>
    <t>SR-6 10 x 40</t>
  </si>
  <si>
    <t>4,8х38</t>
  </si>
  <si>
    <t>4,0х10</t>
  </si>
  <si>
    <t>SR-8 14 x 50</t>
  </si>
  <si>
    <t>4,8x50</t>
  </si>
  <si>
    <t>4,0х12</t>
  </si>
  <si>
    <t>SR-12 20 x 80</t>
  </si>
  <si>
    <t>4,8х60</t>
  </si>
  <si>
    <t>Металлический дюбель (Молли) для пустотелых конструкций.</t>
  </si>
  <si>
    <t>4х4</t>
  </si>
  <si>
    <t>SR-16 25 x 100</t>
  </si>
  <si>
    <t>4,8х70</t>
  </si>
  <si>
    <t>4х12</t>
  </si>
  <si>
    <t>4,8х80</t>
  </si>
  <si>
    <t>4х23</t>
  </si>
  <si>
    <t>Анкерный болт с гайкой.</t>
  </si>
  <si>
    <t>HNM- 65018</t>
  </si>
  <si>
    <t>5,5x19</t>
  </si>
  <si>
    <t>4х32</t>
  </si>
  <si>
    <t>HNM- 65025</t>
  </si>
  <si>
    <t>5,5х25</t>
  </si>
  <si>
    <t>4х38</t>
  </si>
  <si>
    <t>HNM- 65036</t>
  </si>
  <si>
    <t>5,5х32</t>
  </si>
  <si>
    <t>5х16</t>
  </si>
  <si>
    <t>HNM- 65056</t>
  </si>
  <si>
    <t>5,5х38</t>
  </si>
  <si>
    <t>5х27</t>
  </si>
  <si>
    <t>HNM- 65075</t>
  </si>
  <si>
    <r>
      <t xml:space="preserve">Саморезы для гипсокартона </t>
    </r>
    <r>
      <rPr>
        <sz val="7"/>
        <rFont val="Arial Cyr"/>
        <family val="2"/>
      </rPr>
      <t>универсальные оксидированные (гипсокартон-металл частая резьба.)</t>
    </r>
  </si>
  <si>
    <r>
      <t xml:space="preserve">или </t>
    </r>
    <r>
      <rPr>
        <u val="single"/>
        <sz val="7"/>
        <rFont val="Arial Cyr"/>
        <family val="0"/>
      </rPr>
      <t>оцинкованные</t>
    </r>
  </si>
  <si>
    <r>
      <t>Саморезы для крепления профиля</t>
    </r>
    <r>
      <rPr>
        <sz val="7"/>
        <rFont val="Arial Cyr"/>
        <family val="2"/>
      </rPr>
      <t xml:space="preserve"> до 2 мм., потай, наконечник сверло, частая резьба.</t>
    </r>
  </si>
  <si>
    <t>Челябинск (351) 247-64-07</t>
  </si>
  <si>
    <t>Тюмень  (3452) 53-16-40                                р/сч 40702810216250101016,     к/с 30101810500000000674</t>
  </si>
  <si>
    <t>ГОСТ</t>
  </si>
  <si>
    <t>Диаметр,
мм</t>
  </si>
  <si>
    <t>Вес 1 км
в кг.</t>
  </si>
  <si>
    <t>Цена за 1
км.</t>
  </si>
  <si>
    <t>Цена/м. при
отмотке</t>
  </si>
  <si>
    <t>3062-80</t>
  </si>
  <si>
    <t>7668-80</t>
  </si>
  <si>
    <t>2688-80</t>
  </si>
  <si>
    <t>7669-80</t>
  </si>
  <si>
    <t>3071-80</t>
  </si>
  <si>
    <t>3077-80</t>
  </si>
  <si>
    <t>16853-88</t>
  </si>
  <si>
    <t xml:space="preserve"> -</t>
  </si>
  <si>
    <t>Другие позиции узнавайте из наличия на складе</t>
  </si>
  <si>
    <t>3063-80 оц.
"С"</t>
  </si>
  <si>
    <t xml:space="preserve">Исполнитель                --------------------------------------    </t>
  </si>
  <si>
    <t>3063-80 оц.
"Ж"</t>
  </si>
  <si>
    <t xml:space="preserve">Приплата за мерную длину                                                                </t>
  </si>
  <si>
    <t xml:space="preserve">Приплата за изготовление канатов со смазкой "Эласкон-20"     </t>
  </si>
  <si>
    <t>Приплата за изготовление канатов грузолюдского исполнения "ГЛ"</t>
  </si>
  <si>
    <t xml:space="preserve">Приплата за изготовление канатов с покрытием "С"    </t>
  </si>
  <si>
    <t xml:space="preserve">Приплата за изготовление канатов с покрытием "Ж"             </t>
  </si>
  <si>
    <t>При размещении заказа  вагонной нормы и более предусмотрены скидки.</t>
  </si>
  <si>
    <t xml:space="preserve">Канаты поставляются на деревянных барабанах. Цена указана с учетом стоимости тары, с учетом НДС    </t>
  </si>
  <si>
    <t>и транспортных расходов. Возможно изготовление канатов с Морским Регистром и с Авиатехприемкой.</t>
  </si>
  <si>
    <t>Внимание!</t>
  </si>
  <si>
    <t>Прайс-лист не является основанием для окончательных расчетов!</t>
  </si>
  <si>
    <t>Менеджер по вашему региону:                                       тел.:</t>
  </si>
  <si>
    <r>
      <t>Уфа (347) 266-88-82</t>
    </r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г. Екатеринбург Ревдинское ОСБ № 6142,    БИК 046577674   ОКПО 77923092</t>
    </r>
  </si>
  <si>
    <r>
      <t>Канаты</t>
    </r>
    <r>
      <rPr>
        <sz val="12"/>
        <rFont val="Arial"/>
        <family val="2"/>
      </rPr>
      <t xml:space="preserve"> основной прайс</t>
    </r>
  </si>
  <si>
    <t xml:space="preserve">             Телефоны:                                                                         623281, Свердловская область, г. Ревда </t>
  </si>
  <si>
    <t>Тюмень  (3452) 53-16-40                                        р/сч 40702810216250101016,     к/с 30101810500000000674</t>
  </si>
  <si>
    <t>Пермь (342) 276-03-64                                 ИНН 6670090875  КПП 667001001 в Уральский банк Сбербанка России</t>
  </si>
  <si>
    <t>Прайс лист на Электроды</t>
  </si>
  <si>
    <t>Цены с НДС</t>
  </si>
  <si>
    <t>Марка</t>
  </si>
  <si>
    <t>диаметр</t>
  </si>
  <si>
    <t>вес</t>
  </si>
  <si>
    <t xml:space="preserve">Тип </t>
  </si>
  <si>
    <t xml:space="preserve"> Цена</t>
  </si>
  <si>
    <t>мм</t>
  </si>
  <si>
    <t>1 пачки</t>
  </si>
  <si>
    <t>покрытия</t>
  </si>
  <si>
    <t>от 300кг</t>
  </si>
  <si>
    <t>МР-3С тип Э 46</t>
  </si>
  <si>
    <t>ильменит</t>
  </si>
  <si>
    <t>ЦЛ-11, ЦЛ-15</t>
  </si>
  <si>
    <t>4; 5</t>
  </si>
  <si>
    <t>4, 5</t>
  </si>
  <si>
    <t>МР-3У, ОЗС-4У тип 46</t>
  </si>
  <si>
    <t>рутил</t>
  </si>
  <si>
    <t>ЦЧ-4</t>
  </si>
  <si>
    <t>УОНИ 13/55 13/45</t>
  </si>
  <si>
    <t>ЦН-6Л</t>
  </si>
  <si>
    <t>ОЗЧ-2, ОЗЧ-6</t>
  </si>
  <si>
    <t>4;5;</t>
  </si>
  <si>
    <t>по чугуну</t>
  </si>
  <si>
    <t>АНО-4</t>
  </si>
  <si>
    <t>Комсомолец 100</t>
  </si>
  <si>
    <t>цвет.мет.</t>
  </si>
  <si>
    <t>ОЗС-6</t>
  </si>
  <si>
    <t>АНЖР-1</t>
  </si>
  <si>
    <t>3-5</t>
  </si>
  <si>
    <t>АНЖР-2</t>
  </si>
  <si>
    <t>ОЗС-12</t>
  </si>
  <si>
    <t>ЦТ-28</t>
  </si>
  <si>
    <t>3; 4</t>
  </si>
  <si>
    <t>УОНИ 13/НЖ</t>
  </si>
  <si>
    <t>3; 4; 5</t>
  </si>
  <si>
    <t>НИАТ-5</t>
  </si>
  <si>
    <t>3,4,5</t>
  </si>
  <si>
    <t>ЭА-400/10У</t>
  </si>
  <si>
    <t>2; 2,5</t>
  </si>
  <si>
    <t>НИИ-48Г</t>
  </si>
  <si>
    <t>3, 4, 5</t>
  </si>
  <si>
    <t>МНЧ-2</t>
  </si>
  <si>
    <t>ОК 46 тип 46</t>
  </si>
  <si>
    <t>ОЗИ-3</t>
  </si>
  <si>
    <t>ОЗЛ-25Б</t>
  </si>
  <si>
    <t>ОЗЛ-36</t>
  </si>
  <si>
    <t>ОЗЛ-6</t>
  </si>
  <si>
    <t>ОЗЛ-8</t>
  </si>
  <si>
    <t>ОЗР-1</t>
  </si>
  <si>
    <t>SE-46-00</t>
  </si>
  <si>
    <t>Т-590</t>
  </si>
  <si>
    <t>Т-620</t>
  </si>
  <si>
    <t>4; 6</t>
  </si>
  <si>
    <t xml:space="preserve">ТМУ-21У </t>
  </si>
  <si>
    <t xml:space="preserve">3; 4; 5 </t>
  </si>
  <si>
    <t>ТМЛ-1У</t>
  </si>
  <si>
    <t>SE-08-00</t>
  </si>
  <si>
    <t>ТМЛ-3У</t>
  </si>
  <si>
    <t xml:space="preserve">3;4;5 </t>
  </si>
  <si>
    <t>основное</t>
  </si>
  <si>
    <t>ЦЛ-11,  ЦТ-15</t>
  </si>
  <si>
    <t>3;4;5</t>
  </si>
  <si>
    <t>5</t>
  </si>
  <si>
    <t>ЦНИИН-4</t>
  </si>
  <si>
    <t>ОЗС-4 тип 46</t>
  </si>
  <si>
    <t>МР-3 тип Э 46</t>
  </si>
  <si>
    <t>ЦН-12М</t>
  </si>
  <si>
    <t>ЭА-395/9</t>
  </si>
  <si>
    <t>УОНИ 13/45 тип 42А</t>
  </si>
  <si>
    <t>ОЗС-4, МР-3, АНО-4 НАКС</t>
  </si>
  <si>
    <t>УОНИ 13/55 13/45 НАКС</t>
  </si>
  <si>
    <t>наплавочн.</t>
  </si>
  <si>
    <t>ОЗН-300М</t>
  </si>
  <si>
    <t>3; 4; 5; 6</t>
  </si>
  <si>
    <t>2;3;4;5;6</t>
  </si>
  <si>
    <t>ЦУ-5</t>
  </si>
  <si>
    <t>ЦЛ-11</t>
  </si>
  <si>
    <t xml:space="preserve">ОЗС-12 </t>
  </si>
  <si>
    <t xml:space="preserve">LB 52U </t>
  </si>
  <si>
    <t>3,2;4</t>
  </si>
  <si>
    <t>Скидки от прайса до 20 %</t>
  </si>
  <si>
    <t>В Наш полный перечень продукции входит</t>
  </si>
  <si>
    <t>Внимание !</t>
  </si>
  <si>
    <t>Мы предлагаем широкий ассортимонт электродов.</t>
  </si>
  <si>
    <t>Имеем возможность поставить электроды других марок</t>
  </si>
  <si>
    <t>по индивидуальному заказу Покупателя.</t>
  </si>
  <si>
    <r>
      <t xml:space="preserve">Екатеринбург  (343) 216-44-57                        </t>
    </r>
    <r>
      <rPr>
        <sz val="14"/>
        <rFont val="Times New Roman"/>
        <family val="1"/>
      </rPr>
      <t xml:space="preserve">                              </t>
    </r>
    <r>
      <rPr>
        <b/>
        <sz val="14"/>
        <rFont val="Times New Roman"/>
        <family val="1"/>
      </rPr>
      <t>г. Ревда(34397) 3-0003, 2-02-51</t>
    </r>
  </si>
  <si>
    <r>
      <t>Уфа (347) 266-88-82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                                 Екатеринбург Ревдинское ОСБ № 6142, БИК 046577674   ОКПО 77923092</t>
    </r>
  </si>
  <si>
    <r>
      <t xml:space="preserve">Сайт WWW:RMMZ.ru                              </t>
    </r>
    <r>
      <rPr>
        <sz val="14"/>
        <rFont val="Times New Roman"/>
        <family val="1"/>
      </rPr>
      <t xml:space="preserve"> e-mail: revda8@rambler.ru</t>
    </r>
    <r>
      <rPr>
        <b/>
        <sz val="14"/>
        <rFont val="Times New Roman"/>
        <family val="1"/>
      </rPr>
      <t xml:space="preserve">              (метизы, металлопрокат)</t>
    </r>
  </si>
  <si>
    <r>
      <t xml:space="preserve">Сайт WWW:PNTZ.net                                </t>
    </r>
    <r>
      <rPr>
        <sz val="14"/>
        <rFont val="Times New Roman"/>
        <family val="1"/>
      </rPr>
      <t xml:space="preserve">e-mail:pntz@rambler.ru </t>
    </r>
    <r>
      <rPr>
        <b/>
        <sz val="14"/>
        <rFont val="Times New Roman"/>
        <family val="1"/>
      </rPr>
      <t xml:space="preserve">                                  (трубы) </t>
    </r>
  </si>
  <si>
    <r>
      <t xml:space="preserve">Сайт WWW:ZOCM.ru                              </t>
    </r>
    <r>
      <rPr>
        <sz val="14"/>
        <rFont val="Times New Roman"/>
        <family val="1"/>
      </rPr>
      <t xml:space="preserve">  e-mail:revda9@rambler.ru  </t>
    </r>
    <r>
      <rPr>
        <b/>
        <sz val="14"/>
        <rFont val="Times New Roman"/>
        <family val="1"/>
      </rPr>
      <t xml:space="preserve">                   (цветной прокат)</t>
    </r>
  </si>
  <si>
    <r>
      <t xml:space="preserve">Сайт WWW:RKZ66.ru                               </t>
    </r>
    <r>
      <rPr>
        <sz val="14"/>
        <rFont val="Times New Roman"/>
        <family val="1"/>
      </rPr>
      <t xml:space="preserve"> e-mail:revda10@rambler.ru</t>
    </r>
    <r>
      <rPr>
        <b/>
        <sz val="14"/>
        <rFont val="Times New Roman"/>
        <family val="1"/>
      </rPr>
      <t xml:space="preserve">                          (кирпичи)  </t>
    </r>
  </si>
  <si>
    <r>
      <t>Металлопрокат:</t>
    </r>
    <r>
      <rPr>
        <sz val="10"/>
        <rFont val="Arial"/>
        <family val="2"/>
      </rPr>
      <t xml:space="preserve"> арматуру, уголок, швеллер, балку, круг, лист, шестигранник, квадрат, заготовку квадратную</t>
    </r>
  </si>
  <si>
    <r>
      <t>Трубы:</t>
    </r>
    <r>
      <rPr>
        <sz val="10"/>
        <rFont val="Arial"/>
        <family val="2"/>
      </rPr>
      <t xml:space="preserve"> бесшовные, профильные, квадратные, холоднодеформированные, электросварные, водогозопроводные</t>
    </r>
  </si>
  <si>
    <r>
      <t>Метизы:</t>
    </r>
    <r>
      <rPr>
        <sz val="10"/>
        <rFont val="Arial"/>
        <family val="2"/>
      </rPr>
      <t xml:space="preserve"> гвозди, проволока, сетка, Крепеж оцинкованный, черный, высокопрочный.</t>
    </r>
  </si>
  <si>
    <r>
      <t xml:space="preserve">Цветной металлопрокат: </t>
    </r>
    <r>
      <rPr>
        <sz val="10"/>
        <rFont val="Arial"/>
        <family val="2"/>
      </rPr>
      <t>медный, латунный, бронзовый, цинковый, алюминевый, никелевый, медно-никелевый, чушки</t>
    </r>
  </si>
  <si>
    <r>
      <t xml:space="preserve">Канаты стальные: </t>
    </r>
    <r>
      <rPr>
        <sz val="10"/>
        <rFont val="Arial"/>
        <family val="2"/>
      </rPr>
      <t>ГОСТ 3071-80, ГОСТ 3077-88, ГОСТ 7668-80, ГОСТ 2688-80, канаты для лебедок, тельферов судовых</t>
    </r>
  </si>
  <si>
    <r>
      <t xml:space="preserve">Электроды: </t>
    </r>
    <r>
      <rPr>
        <sz val="10"/>
        <rFont val="Arial"/>
        <family val="2"/>
      </rPr>
      <t>для углеродистых, низколигированных, высоколигированных сталей, для сварки и наплавки чугуна, меди</t>
    </r>
  </si>
  <si>
    <r>
      <t xml:space="preserve">Сетка: </t>
    </r>
    <r>
      <rPr>
        <sz val="10"/>
        <rFont val="Arial"/>
        <family val="2"/>
      </rPr>
      <t>рабица, кладочная, в полимерном покрытии</t>
    </r>
  </si>
  <si>
    <t>Сайт WWW:RMMZ.ru                        e-mail: zavodrmmz2@yandex.ru               (метизы, металлопрокат)</t>
  </si>
  <si>
    <t xml:space="preserve">Сайт WWW:PNTZ.net                         e-mail:zavodrmmz2@yandex.ru                                       (трубы) </t>
  </si>
  <si>
    <t>Сайт WWW:ZOCM.ru                         e-mail:zavodrmmz2@yandex.ru                        (цветной прокат)</t>
  </si>
  <si>
    <t xml:space="preserve">Сайт WWW:RKZ66.ru                        e-mail:zavodrmmz2@yandex.ru                           (кирпичи)  </t>
  </si>
  <si>
    <r>
      <t xml:space="preserve">Сайт WWW:RMMZ.ru         </t>
    </r>
    <r>
      <rPr>
        <sz val="14"/>
        <rFont val="Times New Roman"/>
        <family val="1"/>
      </rPr>
      <t xml:space="preserve">  e-mail:zavodrmmz2@yandex.ru</t>
    </r>
    <r>
      <rPr>
        <b/>
        <sz val="14"/>
        <rFont val="Times New Roman"/>
        <family val="1"/>
      </rPr>
      <t xml:space="preserve">  (метизы, металлопрокат)</t>
    </r>
  </si>
  <si>
    <r>
      <t xml:space="preserve">Сайт WWW:PNTZ.net           </t>
    </r>
    <r>
      <rPr>
        <sz val="14"/>
        <rFont val="Times New Roman"/>
        <family val="1"/>
      </rPr>
      <t xml:space="preserve">   e-mail:zavodrmmz2@yandex.ru   </t>
    </r>
    <r>
      <rPr>
        <b/>
        <sz val="14"/>
        <rFont val="Times New Roman"/>
        <family val="1"/>
      </rPr>
      <t xml:space="preserve">               (трубы) </t>
    </r>
  </si>
  <si>
    <r>
      <t xml:space="preserve">Сайт WWW:ZOCM.ru           </t>
    </r>
    <r>
      <rPr>
        <sz val="14"/>
        <rFont val="Times New Roman"/>
        <family val="1"/>
      </rPr>
      <t xml:space="preserve"> e-mail:zavodrmmz2@yandex.ru  </t>
    </r>
    <r>
      <rPr>
        <b/>
        <sz val="14"/>
        <rFont val="Times New Roman"/>
        <family val="1"/>
      </rPr>
      <t xml:space="preserve">        (цветной прокат)</t>
    </r>
  </si>
  <si>
    <r>
      <t xml:space="preserve">Сайт WWW:RKZ66.ru        </t>
    </r>
    <r>
      <rPr>
        <sz val="14"/>
        <rFont val="Times New Roman"/>
        <family val="1"/>
      </rPr>
      <t xml:space="preserve">   e-mail:zavodrmmz2@yandex.ru  </t>
    </r>
    <r>
      <rPr>
        <b/>
        <sz val="14"/>
        <rFont val="Times New Roman"/>
        <family val="1"/>
      </rPr>
      <t xml:space="preserve">            (кирпичи)  </t>
    </r>
  </si>
  <si>
    <t>Сургут (3462) 366-370</t>
  </si>
  <si>
    <t>Стоимость продукции указана до 3 тонн.  Вагонные нормы скидка до 15%</t>
  </si>
  <si>
    <t xml:space="preserve">                                  Группа компаний     Ревдинский Метизно Металлургический Холдинг</t>
  </si>
  <si>
    <t xml:space="preserve">                          Свердловская обл. г. Ревда ул. Клубная 8   для почты: 623281 Свердловская обл. г. Ревда почт. отд. 1 а/я 1083</t>
  </si>
  <si>
    <t>Гвозди строит ГОСТ4028-63</t>
  </si>
  <si>
    <t>толевые          ГОСТ 4029-63</t>
  </si>
  <si>
    <t>тарные          ГОСТ4034-63</t>
  </si>
  <si>
    <t>финишные  ТУ 14-177-34-2001</t>
  </si>
  <si>
    <t>кровельныеГОСТ 4030-63</t>
  </si>
  <si>
    <t>Гв.с кольцевой накаткой ТУ14-177-33-99</t>
  </si>
  <si>
    <t>формовочные ГОСТ 4035-63</t>
  </si>
  <si>
    <t xml:space="preserve"> отделочные       ГОСТ4032-63</t>
  </si>
  <si>
    <t>шиферные    ТУ 14-177-34-2001</t>
  </si>
  <si>
    <t>Группа компаний / Ревдинский Метизно Металлургический Холдинг</t>
  </si>
  <si>
    <t xml:space="preserve">                  БОЛТЫ  ГОСТ 779870,7805-70</t>
  </si>
  <si>
    <t>ГАЙКА ГОСТ 5927  5915</t>
  </si>
  <si>
    <t>ВСЯ ПРОДУКЦИЯ ИМЕЕТСЯ В ОЦИНКОВАНОМ ВИДЕ. ОЦИНКОВАНИЕ - 25 руб./кг.</t>
  </si>
  <si>
    <t>Цены даны на небольшой обьем, при заказе на обьемы предусмотрена гибкая система скидок</t>
  </si>
  <si>
    <t xml:space="preserve">                                                                 Группа компаний     Ревдинский Метизно Металлургический Холдинг</t>
  </si>
  <si>
    <t xml:space="preserve">                                                                        623281, Свердловская область, г. Ревда ул. Клубная 8</t>
  </si>
  <si>
    <t xml:space="preserve">                                             Группа компаний     Ревдинский Метизно Металлургический Холдинг</t>
  </si>
  <si>
    <t xml:space="preserve"> </t>
  </si>
  <si>
    <t xml:space="preserve">                   Свердловская обл. г. Ревда ул. Клубная 8   для почты: 623281 Свердловская обл. г. Ревда почт. отд. 1  а/я 1083</t>
  </si>
  <si>
    <t xml:space="preserve">                                                  Екатеринбург ( 343 )216 - 44 - 57             г.Ревда ( 34397 )2 -22 -27    2 -02 -51   3-000-3</t>
  </si>
  <si>
    <t xml:space="preserve">                     Группа компаний     Ревдинский Метизно Металлургический Холдинг</t>
  </si>
  <si>
    <t xml:space="preserve">                                      Группа компаний     Ревдинский Метизно Металлургический Холдинг</t>
  </si>
  <si>
    <t>РММС имеет возможность производственной комплектации Вашего предприятия продукцией производственно-технического назначения. РММС 12 лет успешно обеспечивает многие предприятия России и СНГ</t>
  </si>
  <si>
    <t>Ваши заявки и пожелания о сотрудничестве прошу направлять на e-mail: zavod222@yandex.ru  или по факсу (34397)2-02-51 с указанием уполномоченных вести переговоры лиц. Надеемся на долгосрочное плодотворное сотруничество!</t>
  </si>
  <si>
    <t xml:space="preserve">                                                      г. Екатеринбург ( 343 )  216 - 44 - 57               г.Ревда ( 34397 ) 2 - 22 - 27      2 - 02 - 51      3-000-3</t>
  </si>
  <si>
    <t>Ревдинский Метитзно-Металлургический холдинг производит и реализует:</t>
  </si>
  <si>
    <r>
      <t xml:space="preserve">      </t>
    </r>
    <r>
      <rPr>
        <b/>
        <sz val="9"/>
        <rFont val="Arial Cyr"/>
        <family val="2"/>
      </rPr>
      <t xml:space="preserve">Екатеринбург ( 343 ) 216-44-57     </t>
    </r>
    <r>
      <rPr>
        <sz val="9"/>
        <rFont val="Arial Cyr"/>
        <family val="2"/>
      </rPr>
      <t>г.</t>
    </r>
    <r>
      <rPr>
        <b/>
        <sz val="9"/>
        <rFont val="Arial Cyr"/>
        <family val="2"/>
      </rPr>
      <t>Ревда  ( 34397 ) 2-22-27 ; 2-02-51 сайт www.RMMZ.ru</t>
    </r>
  </si>
  <si>
    <t>Свердловская обл. г. Ревда ул. Клубная 8   для почты: 623281 Свердловская обл. г. Ревда почт. отд. 1  а/я 1083</t>
  </si>
  <si>
    <r>
      <t xml:space="preserve">Екатеринбург  (343) 216-44-57       </t>
    </r>
    <r>
      <rPr>
        <sz val="14"/>
        <rFont val="Times New Roman"/>
        <family val="1"/>
      </rPr>
      <t xml:space="preserve">   </t>
    </r>
    <r>
      <rPr>
        <b/>
        <sz val="14"/>
        <rFont val="Times New Roman"/>
        <family val="1"/>
      </rPr>
      <t>г. Ревда(34397) 3-000-3,   2-02-51</t>
    </r>
  </si>
  <si>
    <t xml:space="preserve"> Группа компаний     Ревдинский Метизно Металлургический Холдинг</t>
  </si>
  <si>
    <r>
      <t xml:space="preserve">     </t>
    </r>
    <r>
      <rPr>
        <b/>
        <sz val="8"/>
        <rFont val="Arial Cyr"/>
        <family val="0"/>
      </rPr>
      <t xml:space="preserve">                                                                          Проволока                                    Цены с НДС вводятся   01.11.2010 г.</t>
    </r>
  </si>
  <si>
    <t>Цены с НДС вводятся 01.11.10 г.</t>
  </si>
  <si>
    <t>01.11.2010г.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</si>
</sst>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_р_."/>
    <numFmt numFmtId="167" formatCode="#,##0.0_р_."/>
    <numFmt numFmtId="168" formatCode="_(* #,##0.00_);_(* \(#,##0.00\);_(* &quot;-&quot;??_);_(@_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#,##0.00_р_."/>
    <numFmt numFmtId="177" formatCode="#,##0.00&quot;р.&quot;"/>
    <numFmt numFmtId="178" formatCode="0.00&quot; руб.&quot;"/>
    <numFmt numFmtId="179" formatCode="#,##0.00&quot; руб.&quot;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[$-FC19]d\ mmmm\ yyyy\ &quot;г.&quot;"/>
    <numFmt numFmtId="184" formatCode="000000"/>
    <numFmt numFmtId="185" formatCode="0_ ;[Red]\-0\ "/>
  </numFmts>
  <fonts count="8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 Cyr"/>
      <family val="1"/>
    </font>
    <font>
      <b/>
      <sz val="14"/>
      <name val="Times New Roman Cyr"/>
      <family val="0"/>
    </font>
    <font>
      <sz val="8"/>
      <name val="Arial"/>
      <family val="0"/>
    </font>
    <font>
      <b/>
      <sz val="8"/>
      <name val="Times New Roman Cyr"/>
      <family val="0"/>
    </font>
    <font>
      <sz val="9"/>
      <name val="Times New Roman Cyr"/>
      <family val="1"/>
    </font>
    <font>
      <b/>
      <sz val="12"/>
      <name val="Times New Roman Cyr"/>
      <family val="0"/>
    </font>
    <font>
      <b/>
      <sz val="13"/>
      <name val="Times New Roman Cyr"/>
      <family val="0"/>
    </font>
    <font>
      <sz val="9"/>
      <name val="Arial"/>
      <family val="0"/>
    </font>
    <font>
      <sz val="7.5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sz val="10"/>
      <name val="Arial"/>
      <family val="0"/>
    </font>
    <font>
      <b/>
      <sz val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6.5"/>
      <name val="Arial Cyr"/>
      <family val="2"/>
    </font>
    <font>
      <b/>
      <sz val="7"/>
      <name val="Courier New Cyr"/>
      <family val="3"/>
    </font>
    <font>
      <b/>
      <sz val="8"/>
      <name val="Arial"/>
      <family val="2"/>
    </font>
    <font>
      <sz val="7"/>
      <name val="Arial"/>
      <family val="2"/>
    </font>
    <font>
      <sz val="10"/>
      <name val="Franklin Gothic Medium"/>
      <family val="2"/>
    </font>
    <font>
      <b/>
      <sz val="6"/>
      <name val="Arial Cyr"/>
      <family val="2"/>
    </font>
    <font>
      <b/>
      <sz val="7"/>
      <name val="Arial"/>
      <family val="2"/>
    </font>
    <font>
      <b/>
      <sz val="10"/>
      <color indexed="8"/>
      <name val="Courier New Cyr"/>
      <family val="3"/>
    </font>
    <font>
      <b/>
      <sz val="6"/>
      <name val="Arial"/>
      <family val="0"/>
    </font>
    <font>
      <b/>
      <sz val="5.5"/>
      <name val="Arial Cyr"/>
      <family val="2"/>
    </font>
    <font>
      <sz val="6"/>
      <name val="Arial Cyr"/>
      <family val="2"/>
    </font>
    <font>
      <sz val="5"/>
      <name val="Arial Cyr"/>
      <family val="2"/>
    </font>
    <font>
      <i/>
      <sz val="12"/>
      <name val="Arial"/>
      <family val="2"/>
    </font>
    <font>
      <sz val="14"/>
      <name val="Arial Cyr"/>
      <family val="0"/>
    </font>
    <font>
      <b/>
      <i/>
      <sz val="10"/>
      <name val="Arial"/>
      <family val="2"/>
    </font>
    <font>
      <i/>
      <sz val="8"/>
      <name val="Arial Cyr"/>
      <family val="2"/>
    </font>
    <font>
      <i/>
      <sz val="7"/>
      <name val="Arial Cyr"/>
      <family val="0"/>
    </font>
    <font>
      <u val="single"/>
      <sz val="7"/>
      <name val="Arial Cyr"/>
      <family val="0"/>
    </font>
    <font>
      <b/>
      <i/>
      <sz val="7"/>
      <name val="Arial Cyr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6"/>
      <name val="Arial Cyr"/>
      <family val="2"/>
    </font>
    <font>
      <i/>
      <sz val="6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Times New Roman Cyr"/>
      <family val="0"/>
    </font>
    <font>
      <sz val="14"/>
      <name val="Times New Roman Cyr"/>
      <family val="0"/>
    </font>
    <font>
      <sz val="11"/>
      <name val="Times New Roman Cyr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9"/>
      <name val="Arial"/>
      <family val="2"/>
    </font>
    <font>
      <sz val="9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2" fontId="26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2" fontId="30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164" fontId="30" fillId="0" borderId="0" xfId="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 vertical="center"/>
    </xf>
    <xf numFmtId="2" fontId="26" fillId="0" borderId="0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4" fontId="30" fillId="0" borderId="0" xfId="53" applyNumberFormat="1" applyFont="1" applyFill="1" applyBorder="1" applyAlignment="1">
      <alignment vertical="center"/>
      <protection/>
    </xf>
    <xf numFmtId="0" fontId="0" fillId="0" borderId="11" xfId="0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30" fillId="0" borderId="0" xfId="0" applyNumberFormat="1" applyFont="1" applyFill="1" applyBorder="1" applyAlignment="1">
      <alignment/>
    </xf>
    <xf numFmtId="2" fontId="30" fillId="0" borderId="0" xfId="0" applyNumberFormat="1" applyFont="1" applyFill="1" applyBorder="1" applyAlignment="1">
      <alignment horizontal="right" wrapText="1"/>
    </xf>
    <xf numFmtId="4" fontId="30" fillId="0" borderId="0" xfId="53" applyNumberFormat="1" applyFont="1" applyFill="1" applyBorder="1">
      <alignment/>
      <protection/>
    </xf>
    <xf numFmtId="2" fontId="26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2" fontId="30" fillId="0" borderId="0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2" fontId="37" fillId="0" borderId="0" xfId="0" applyNumberFormat="1" applyFont="1" applyFill="1" applyBorder="1" applyAlignment="1">
      <alignment/>
    </xf>
    <xf numFmtId="9" fontId="37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28" fillId="0" borderId="0" xfId="0" applyFont="1" applyBorder="1" applyAlignment="1">
      <alignment/>
    </xf>
    <xf numFmtId="0" fontId="38" fillId="0" borderId="0" xfId="56">
      <alignment/>
      <protection/>
    </xf>
    <xf numFmtId="0" fontId="36" fillId="0" borderId="0" xfId="56" applyFont="1" applyAlignment="1">
      <alignment horizontal="center" wrapText="1"/>
      <protection/>
    </xf>
    <xf numFmtId="0" fontId="38" fillId="0" borderId="17" xfId="56" applyBorder="1">
      <alignment/>
      <protection/>
    </xf>
    <xf numFmtId="0" fontId="38" fillId="0" borderId="0" xfId="56" applyBorder="1" applyAlignment="1">
      <alignment/>
      <protection/>
    </xf>
    <xf numFmtId="0" fontId="42" fillId="0" borderId="0" xfId="56" applyFont="1" applyBorder="1" applyAlignment="1">
      <alignment horizontal="center"/>
      <protection/>
    </xf>
    <xf numFmtId="0" fontId="38" fillId="0" borderId="0" xfId="56" applyBorder="1">
      <alignment/>
      <protection/>
    </xf>
    <xf numFmtId="0" fontId="38" fillId="0" borderId="14" xfId="56" applyBorder="1">
      <alignment/>
      <protection/>
    </xf>
    <xf numFmtId="164" fontId="44" fillId="0" borderId="0" xfId="56" applyNumberFormat="1" applyFont="1" applyBorder="1" applyAlignment="1">
      <alignment horizontal="center"/>
      <protection/>
    </xf>
    <xf numFmtId="166" fontId="44" fillId="0" borderId="0" xfId="56" applyNumberFormat="1" applyFont="1" applyFill="1" applyBorder="1" applyAlignment="1">
      <alignment horizontal="center"/>
      <protection/>
    </xf>
    <xf numFmtId="0" fontId="44" fillId="0" borderId="0" xfId="56" applyFont="1" applyBorder="1" applyAlignment="1">
      <alignment horizontal="center"/>
      <protection/>
    </xf>
    <xf numFmtId="0" fontId="28" fillId="0" borderId="18" xfId="56" applyFont="1" applyBorder="1" applyAlignment="1">
      <alignment horizontal="center"/>
      <protection/>
    </xf>
    <xf numFmtId="2" fontId="44" fillId="0" borderId="0" xfId="56" applyNumberFormat="1" applyFont="1" applyBorder="1" applyAlignment="1">
      <alignment horizontal="center"/>
      <protection/>
    </xf>
    <xf numFmtId="0" fontId="43" fillId="0" borderId="18" xfId="56" applyFont="1" applyBorder="1" applyAlignment="1">
      <alignment horizontal="center" vertical="center" wrapText="1"/>
      <protection/>
    </xf>
    <xf numFmtId="0" fontId="44" fillId="0" borderId="0" xfId="56" applyFont="1" applyBorder="1" applyAlignment="1">
      <alignment horizontal="center"/>
      <protection/>
    </xf>
    <xf numFmtId="0" fontId="38" fillId="0" borderId="12" xfId="56" applyBorder="1" applyAlignment="1">
      <alignment/>
      <protection/>
    </xf>
    <xf numFmtId="2" fontId="44" fillId="0" borderId="12" xfId="56" applyNumberFormat="1" applyFont="1" applyBorder="1" applyAlignment="1">
      <alignment horizontal="center"/>
      <protection/>
    </xf>
    <xf numFmtId="166" fontId="44" fillId="0" borderId="18" xfId="56" applyNumberFormat="1" applyFont="1" applyFill="1" applyBorder="1" applyAlignment="1">
      <alignment horizontal="center"/>
      <protection/>
    </xf>
    <xf numFmtId="0" fontId="44" fillId="0" borderId="18" xfId="56" applyFont="1" applyBorder="1" applyAlignment="1">
      <alignment horizontal="left"/>
      <protection/>
    </xf>
    <xf numFmtId="0" fontId="42" fillId="0" borderId="12" xfId="56" applyFont="1" applyBorder="1" applyAlignment="1">
      <alignment horizontal="center" wrapText="1"/>
      <protection/>
    </xf>
    <xf numFmtId="0" fontId="44" fillId="24" borderId="18" xfId="56" applyFont="1" applyFill="1" applyBorder="1" applyAlignment="1">
      <alignment horizontal="center"/>
      <protection/>
    </xf>
    <xf numFmtId="166" fontId="43" fillId="24" borderId="18" xfId="56" applyNumberFormat="1" applyFont="1" applyFill="1" applyBorder="1" applyAlignment="1">
      <alignment horizontal="center"/>
      <protection/>
    </xf>
    <xf numFmtId="164" fontId="44" fillId="24" borderId="18" xfId="56" applyNumberFormat="1" applyFont="1" applyFill="1" applyBorder="1" applyAlignment="1">
      <alignment horizontal="center" wrapText="1"/>
      <protection/>
    </xf>
    <xf numFmtId="0" fontId="44" fillId="24" borderId="18" xfId="56" applyFont="1" applyFill="1" applyBorder="1" applyAlignment="1">
      <alignment/>
      <protection/>
    </xf>
    <xf numFmtId="0" fontId="44" fillId="24" borderId="18" xfId="56" applyNumberFormat="1" applyFont="1" applyFill="1" applyBorder="1" applyAlignment="1">
      <alignment horizontal="center"/>
      <protection/>
    </xf>
    <xf numFmtId="164" fontId="44" fillId="24" borderId="18" xfId="56" applyNumberFormat="1" applyFont="1" applyFill="1" applyBorder="1" applyAlignment="1">
      <alignment horizontal="center"/>
      <protection/>
    </xf>
    <xf numFmtId="164" fontId="44" fillId="24" borderId="18" xfId="56" applyNumberFormat="1" applyFont="1" applyFill="1" applyBorder="1" applyAlignment="1">
      <alignment horizontal="center"/>
      <protection/>
    </xf>
    <xf numFmtId="0" fontId="38" fillId="24" borderId="18" xfId="56" applyFill="1" applyBorder="1" applyAlignment="1">
      <alignment/>
      <protection/>
    </xf>
    <xf numFmtId="167" fontId="44" fillId="24" borderId="18" xfId="56" applyNumberFormat="1" applyFont="1" applyFill="1" applyBorder="1" applyAlignment="1">
      <alignment horizontal="center"/>
      <protection/>
    </xf>
    <xf numFmtId="0" fontId="44" fillId="0" borderId="18" xfId="56" applyFont="1" applyBorder="1" applyAlignment="1">
      <alignment/>
      <protection/>
    </xf>
    <xf numFmtId="0" fontId="44" fillId="0" borderId="18" xfId="56" applyFont="1" applyBorder="1" applyAlignment="1">
      <alignment horizontal="center"/>
      <protection/>
    </xf>
    <xf numFmtId="0" fontId="48" fillId="0" borderId="18" xfId="56" applyFont="1" applyBorder="1">
      <alignment/>
      <protection/>
    </xf>
    <xf numFmtId="0" fontId="42" fillId="0" borderId="0" xfId="56" applyFont="1" applyAlignment="1">
      <alignment horizontal="center"/>
      <protection/>
    </xf>
    <xf numFmtId="0" fontId="44" fillId="0" borderId="0" xfId="56" applyFont="1" applyBorder="1" applyAlignment="1">
      <alignment horizontal="center" vertical="center" wrapText="1"/>
      <protection/>
    </xf>
    <xf numFmtId="0" fontId="44" fillId="0" borderId="15" xfId="56" applyFont="1" applyBorder="1" applyAlignment="1">
      <alignment horizontal="center" vertical="center" wrapText="1"/>
      <protection/>
    </xf>
    <xf numFmtId="0" fontId="35" fillId="0" borderId="0" xfId="56" applyFont="1" applyBorder="1" applyAlignment="1">
      <alignment horizontal="center" wrapText="1"/>
      <protection/>
    </xf>
    <xf numFmtId="2" fontId="44" fillId="0" borderId="18" xfId="56" applyNumberFormat="1" applyFont="1" applyBorder="1" applyAlignment="1">
      <alignment horizontal="center"/>
      <protection/>
    </xf>
    <xf numFmtId="0" fontId="44" fillId="0" borderId="18" xfId="56" applyFont="1" applyBorder="1" applyAlignment="1">
      <alignment/>
      <protection/>
    </xf>
    <xf numFmtId="0" fontId="38" fillId="0" borderId="15" xfId="56" applyBorder="1">
      <alignment/>
      <protection/>
    </xf>
    <xf numFmtId="0" fontId="43" fillId="0" borderId="0" xfId="56" applyFont="1" applyBorder="1" applyAlignment="1">
      <alignment vertical="center" wrapText="1"/>
      <protection/>
    </xf>
    <xf numFmtId="2" fontId="43" fillId="0" borderId="18" xfId="56" applyNumberFormat="1" applyFont="1" applyBorder="1" applyAlignment="1">
      <alignment horizontal="center" vertical="center" wrapText="1"/>
      <protection/>
    </xf>
    <xf numFmtId="2" fontId="44" fillId="0" borderId="18" xfId="56" applyNumberFormat="1" applyFont="1" applyBorder="1" applyAlignment="1">
      <alignment horizontal="center" vertical="center"/>
      <protection/>
    </xf>
    <xf numFmtId="0" fontId="43" fillId="0" borderId="18" xfId="56" applyFont="1" applyBorder="1" applyAlignment="1">
      <alignment vertical="center" wrapText="1"/>
      <protection/>
    </xf>
    <xf numFmtId="0" fontId="44" fillId="0" borderId="18" xfId="56" applyFont="1" applyBorder="1" applyAlignment="1">
      <alignment horizontal="center" vertical="center"/>
      <protection/>
    </xf>
    <xf numFmtId="0" fontId="44" fillId="0" borderId="0" xfId="56" applyFont="1" applyBorder="1" applyAlignment="1">
      <alignment horizontal="left"/>
      <protection/>
    </xf>
    <xf numFmtId="0" fontId="44" fillId="0" borderId="19" xfId="56" applyFont="1" applyBorder="1" applyAlignment="1">
      <alignment horizontal="left"/>
      <protection/>
    </xf>
    <xf numFmtId="2" fontId="44" fillId="0" borderId="20" xfId="56" applyNumberFormat="1" applyFont="1" applyBorder="1" applyAlignment="1">
      <alignment horizontal="center"/>
      <protection/>
    </xf>
    <xf numFmtId="0" fontId="38" fillId="0" borderId="20" xfId="56" applyBorder="1">
      <alignment/>
      <protection/>
    </xf>
    <xf numFmtId="0" fontId="38" fillId="0" borderId="21" xfId="56" applyBorder="1">
      <alignment/>
      <protection/>
    </xf>
    <xf numFmtId="0" fontId="38" fillId="0" borderId="0" xfId="56" applyFill="1">
      <alignment/>
      <protection/>
    </xf>
    <xf numFmtId="2" fontId="48" fillId="0" borderId="18" xfId="56" applyNumberFormat="1" applyFont="1" applyBorder="1" applyAlignment="1">
      <alignment horizontal="center"/>
      <protection/>
    </xf>
    <xf numFmtId="2" fontId="48" fillId="0" borderId="18" xfId="56" applyNumberFormat="1" applyFont="1" applyBorder="1" applyAlignment="1">
      <alignment horizontal="center"/>
      <protection/>
    </xf>
    <xf numFmtId="0" fontId="44" fillId="0" borderId="18" xfId="56" applyFont="1" applyFill="1" applyBorder="1" applyAlignment="1">
      <alignment horizontal="left"/>
      <protection/>
    </xf>
    <xf numFmtId="2" fontId="48" fillId="0" borderId="18" xfId="56" applyNumberFormat="1" applyFont="1" applyBorder="1">
      <alignment/>
      <protection/>
    </xf>
    <xf numFmtId="0" fontId="42" fillId="0" borderId="0" xfId="56" applyFont="1" applyFill="1" applyAlignment="1">
      <alignment horizontal="center"/>
      <protection/>
    </xf>
    <xf numFmtId="0" fontId="43" fillId="0" borderId="18" xfId="56" applyFont="1" applyBorder="1" applyAlignment="1">
      <alignment horizontal="center"/>
      <protection/>
    </xf>
    <xf numFmtId="0" fontId="38" fillId="0" borderId="12" xfId="56" applyBorder="1">
      <alignment/>
      <protection/>
    </xf>
    <xf numFmtId="0" fontId="43" fillId="0" borderId="18" xfId="56" applyNumberFormat="1" applyFont="1" applyFill="1" applyBorder="1" applyAlignment="1">
      <alignment horizontal="center"/>
      <protection/>
    </xf>
    <xf numFmtId="49" fontId="43" fillId="0" borderId="18" xfId="56" applyNumberFormat="1" applyFont="1" applyFill="1" applyBorder="1" applyAlignment="1">
      <alignment horizontal="center"/>
      <protection/>
    </xf>
    <xf numFmtId="0" fontId="43" fillId="0" borderId="18" xfId="56" applyFont="1" applyFill="1" applyBorder="1" applyAlignment="1">
      <alignment horizontal="center"/>
      <protection/>
    </xf>
    <xf numFmtId="0" fontId="48" fillId="0" borderId="18" xfId="56" applyFont="1" applyFill="1" applyBorder="1">
      <alignment/>
      <protection/>
    </xf>
    <xf numFmtId="49" fontId="44" fillId="0" borderId="18" xfId="56" applyNumberFormat="1" applyFont="1" applyBorder="1" applyAlignment="1">
      <alignment horizontal="center"/>
      <protection/>
    </xf>
    <xf numFmtId="0" fontId="38" fillId="0" borderId="18" xfId="56" applyBorder="1">
      <alignment/>
      <protection/>
    </xf>
    <xf numFmtId="49" fontId="48" fillId="0" borderId="18" xfId="56" applyNumberFormat="1" applyFont="1" applyBorder="1">
      <alignment/>
      <protection/>
    </xf>
    <xf numFmtId="0" fontId="44" fillId="0" borderId="18" xfId="56" applyNumberFormat="1" applyFont="1" applyBorder="1" applyAlignment="1">
      <alignment horizontal="center"/>
      <protection/>
    </xf>
    <xf numFmtId="0" fontId="55" fillId="0" borderId="18" xfId="55" applyFont="1" applyFill="1" applyBorder="1" applyAlignment="1">
      <alignment horizontal="center"/>
      <protection/>
    </xf>
    <xf numFmtId="2" fontId="44" fillId="0" borderId="18" xfId="55" applyNumberFormat="1" applyFont="1" applyFill="1" applyBorder="1" applyAlignment="1">
      <alignment horizontal="center"/>
      <protection/>
    </xf>
    <xf numFmtId="0" fontId="44" fillId="0" borderId="18" xfId="55" applyFont="1" applyFill="1" applyBorder="1" applyAlignment="1">
      <alignment horizontal="left" vertical="center"/>
      <protection/>
    </xf>
    <xf numFmtId="168" fontId="44" fillId="0" borderId="18" xfId="66" applyNumberFormat="1" applyFont="1" applyFill="1" applyBorder="1" applyAlignment="1">
      <alignment horizontal="center" vertical="center"/>
    </xf>
    <xf numFmtId="2" fontId="44" fillId="0" borderId="18" xfId="55" applyNumberFormat="1" applyFont="1" applyFill="1" applyBorder="1" applyAlignment="1">
      <alignment horizontal="center" vertical="center"/>
      <protection/>
    </xf>
    <xf numFmtId="1" fontId="56" fillId="0" borderId="18" xfId="55" applyNumberFormat="1" applyFont="1" applyFill="1" applyBorder="1" applyAlignment="1">
      <alignment horizontal="center" vertical="center"/>
      <protection/>
    </xf>
    <xf numFmtId="0" fontId="55" fillId="0" borderId="22" xfId="55" applyFont="1" applyFill="1" applyBorder="1" applyAlignment="1">
      <alignment horizontal="center"/>
      <protection/>
    </xf>
    <xf numFmtId="2" fontId="44" fillId="0" borderId="22" xfId="55" applyNumberFormat="1" applyFont="1" applyFill="1" applyBorder="1" applyAlignment="1">
      <alignment horizontal="center"/>
      <protection/>
    </xf>
    <xf numFmtId="0" fontId="50" fillId="0" borderId="0" xfId="55" applyFont="1" applyFill="1" applyBorder="1" applyAlignment="1">
      <alignment horizontal="center" vertical="center" wrapText="1"/>
      <protection/>
    </xf>
    <xf numFmtId="0" fontId="55" fillId="0" borderId="0" xfId="55" applyFont="1" applyFill="1" applyBorder="1" applyAlignment="1">
      <alignment horizontal="center"/>
      <protection/>
    </xf>
    <xf numFmtId="0" fontId="44" fillId="0" borderId="0" xfId="55" applyFont="1" applyFill="1" applyBorder="1" applyAlignment="1">
      <alignment horizontal="center"/>
      <protection/>
    </xf>
    <xf numFmtId="0" fontId="53" fillId="0" borderId="0" xfId="56" applyFont="1" applyBorder="1" applyAlignment="1">
      <alignment horizontal="center" vertical="center"/>
      <protection/>
    </xf>
    <xf numFmtId="0" fontId="44" fillId="0" borderId="0" xfId="55" applyFont="1" applyFill="1" applyBorder="1" applyAlignment="1">
      <alignment horizontal="left" vertical="center"/>
      <protection/>
    </xf>
    <xf numFmtId="0" fontId="44" fillId="0" borderId="0" xfId="55" applyFont="1" applyFill="1" applyBorder="1" applyAlignment="1">
      <alignment horizontal="center" vertical="center"/>
      <protection/>
    </xf>
    <xf numFmtId="0" fontId="50" fillId="0" borderId="0" xfId="56" applyFont="1" applyBorder="1" applyAlignment="1">
      <alignment horizontal="center" vertical="center" wrapText="1"/>
      <protection/>
    </xf>
    <xf numFmtId="2" fontId="44" fillId="0" borderId="0" xfId="55" applyNumberFormat="1" applyFont="1" applyFill="1" applyBorder="1" applyAlignment="1">
      <alignment horizontal="center" vertical="center"/>
      <protection/>
    </xf>
    <xf numFmtId="1" fontId="56" fillId="0" borderId="0" xfId="55" applyNumberFormat="1" applyFont="1" applyFill="1" applyBorder="1" applyAlignment="1">
      <alignment horizontal="center" vertical="center"/>
      <protection/>
    </xf>
    <xf numFmtId="0" fontId="44" fillId="0" borderId="0" xfId="55" applyFont="1" applyFill="1" applyBorder="1" applyAlignment="1">
      <alignment horizontal="center" vertical="center" wrapText="1"/>
      <protection/>
    </xf>
    <xf numFmtId="0" fontId="36" fillId="0" borderId="0" xfId="56" applyFont="1" applyBorder="1" applyAlignment="1">
      <alignment horizontal="center" wrapText="1"/>
      <protection/>
    </xf>
    <xf numFmtId="0" fontId="33" fillId="0" borderId="0" xfId="56" applyFont="1" applyBorder="1" applyAlignment="1">
      <alignment horizontal="left" wrapText="1"/>
      <protection/>
    </xf>
    <xf numFmtId="0" fontId="25" fillId="0" borderId="0" xfId="56" applyFont="1" applyAlignment="1">
      <alignment horizontal="center"/>
      <protection/>
    </xf>
    <xf numFmtId="0" fontId="28" fillId="0" borderId="23" xfId="56" applyFont="1" applyBorder="1" applyAlignment="1">
      <alignment horizontal="center" vertical="center"/>
      <protection/>
    </xf>
    <xf numFmtId="0" fontId="28" fillId="0" borderId="24" xfId="56" applyFont="1" applyBorder="1" applyAlignment="1">
      <alignment vertical="center" wrapText="1"/>
      <protection/>
    </xf>
    <xf numFmtId="0" fontId="28" fillId="0" borderId="25" xfId="56" applyFont="1" applyBorder="1" applyAlignment="1">
      <alignment vertical="center" wrapText="1"/>
      <protection/>
    </xf>
    <xf numFmtId="0" fontId="0" fillId="0" borderId="26" xfId="56" applyFont="1" applyBorder="1" applyAlignment="1">
      <alignment/>
      <protection/>
    </xf>
    <xf numFmtId="0" fontId="0" fillId="0" borderId="27" xfId="56" applyFont="1" applyBorder="1" applyAlignment="1">
      <alignment/>
      <protection/>
    </xf>
    <xf numFmtId="0" fontId="38" fillId="0" borderId="27" xfId="56" applyFont="1" applyBorder="1" applyAlignment="1">
      <alignment horizontal="center"/>
      <protection/>
    </xf>
    <xf numFmtId="0" fontId="38" fillId="0" borderId="27" xfId="56" applyFont="1" applyBorder="1">
      <alignment/>
      <protection/>
    </xf>
    <xf numFmtId="177" fontId="38" fillId="0" borderId="28" xfId="56" applyNumberFormat="1" applyFont="1" applyBorder="1">
      <alignment/>
      <protection/>
    </xf>
    <xf numFmtId="0" fontId="0" fillId="0" borderId="29" xfId="56" applyFont="1" applyBorder="1">
      <alignment/>
      <protection/>
    </xf>
    <xf numFmtId="0" fontId="0" fillId="0" borderId="18" xfId="56" applyFont="1" applyBorder="1" applyAlignment="1">
      <alignment/>
      <protection/>
    </xf>
    <xf numFmtId="0" fontId="38" fillId="0" borderId="18" xfId="56" applyFont="1" applyBorder="1" applyAlignment="1">
      <alignment horizontal="center"/>
      <protection/>
    </xf>
    <xf numFmtId="0" fontId="38" fillId="0" borderId="18" xfId="56" applyFont="1" applyBorder="1">
      <alignment/>
      <protection/>
    </xf>
    <xf numFmtId="177" fontId="38" fillId="0" borderId="30" xfId="56" applyNumberFormat="1" applyFont="1" applyBorder="1">
      <alignment/>
      <protection/>
    </xf>
    <xf numFmtId="177" fontId="38" fillId="0" borderId="30" xfId="56" applyNumberFormat="1" applyFont="1" applyBorder="1" applyAlignment="1">
      <alignment horizontal="right"/>
      <protection/>
    </xf>
    <xf numFmtId="176" fontId="38" fillId="0" borderId="18" xfId="56" applyNumberFormat="1" applyFont="1" applyBorder="1" applyAlignment="1">
      <alignment horizontal="center" vertical="center"/>
      <protection/>
    </xf>
    <xf numFmtId="0" fontId="0" fillId="0" borderId="31" xfId="56" applyFont="1" applyBorder="1">
      <alignment/>
      <protection/>
    </xf>
    <xf numFmtId="0" fontId="0" fillId="0" borderId="18" xfId="56" applyFont="1" applyBorder="1">
      <alignment/>
      <protection/>
    </xf>
    <xf numFmtId="0" fontId="0" fillId="0" borderId="32" xfId="56" applyFont="1" applyBorder="1">
      <alignment/>
      <protection/>
    </xf>
    <xf numFmtId="0" fontId="38" fillId="0" borderId="32" xfId="56" applyFont="1" applyBorder="1" applyAlignment="1">
      <alignment horizontal="center"/>
      <protection/>
    </xf>
    <xf numFmtId="0" fontId="38" fillId="0" borderId="32" xfId="56" applyFont="1" applyBorder="1">
      <alignment/>
      <protection/>
    </xf>
    <xf numFmtId="177" fontId="38" fillId="0" borderId="33" xfId="56" applyNumberFormat="1" applyFont="1" applyBorder="1">
      <alignment/>
      <protection/>
    </xf>
    <xf numFmtId="0" fontId="0" fillId="0" borderId="26" xfId="56" applyFont="1" applyBorder="1">
      <alignment/>
      <protection/>
    </xf>
    <xf numFmtId="0" fontId="0" fillId="0" borderId="27" xfId="56" applyFont="1" applyBorder="1">
      <alignment/>
      <protection/>
    </xf>
    <xf numFmtId="8" fontId="38" fillId="0" borderId="27" xfId="56" applyNumberFormat="1" applyFont="1" applyBorder="1" applyAlignment="1">
      <alignment horizontal="center"/>
      <protection/>
    </xf>
    <xf numFmtId="8" fontId="38" fillId="0" borderId="18" xfId="56" applyNumberFormat="1" applyFont="1" applyBorder="1" applyAlignment="1">
      <alignment horizontal="center"/>
      <protection/>
    </xf>
    <xf numFmtId="0" fontId="0" fillId="0" borderId="19" xfId="56" applyFont="1" applyBorder="1">
      <alignment/>
      <protection/>
    </xf>
    <xf numFmtId="0" fontId="0" fillId="0" borderId="20" xfId="56" applyFont="1" applyBorder="1">
      <alignment/>
      <protection/>
    </xf>
    <xf numFmtId="8" fontId="38" fillId="0" borderId="22" xfId="56" applyNumberFormat="1" applyFont="1" applyBorder="1" applyAlignment="1">
      <alignment horizontal="center"/>
      <protection/>
    </xf>
    <xf numFmtId="0" fontId="38" fillId="0" borderId="22" xfId="56" applyFont="1" applyBorder="1">
      <alignment/>
      <protection/>
    </xf>
    <xf numFmtId="0" fontId="38" fillId="0" borderId="22" xfId="56" applyFont="1" applyBorder="1" applyAlignment="1">
      <alignment horizontal="center"/>
      <protection/>
    </xf>
    <xf numFmtId="177" fontId="38" fillId="0" borderId="34" xfId="56" applyNumberFormat="1" applyFont="1" applyBorder="1">
      <alignment/>
      <protection/>
    </xf>
    <xf numFmtId="0" fontId="60" fillId="0" borderId="35" xfId="56" applyNumberFormat="1" applyFont="1" applyFill="1" applyBorder="1" applyAlignment="1" applyProtection="1">
      <alignment horizontal="center" vertical="center" wrapText="1"/>
      <protection hidden="1"/>
    </xf>
    <xf numFmtId="2" fontId="28" fillId="0" borderId="36" xfId="56" applyNumberFormat="1" applyFont="1" applyBorder="1" applyAlignment="1">
      <alignment horizontal="center" vertical="center" wrapText="1"/>
      <protection/>
    </xf>
    <xf numFmtId="0" fontId="44" fillId="0" borderId="28" xfId="56" applyNumberFormat="1" applyFont="1" applyBorder="1" applyAlignment="1">
      <alignment/>
      <protection/>
    </xf>
    <xf numFmtId="0" fontId="44" fillId="0" borderId="37" xfId="56" applyNumberFormat="1" applyFont="1" applyBorder="1" applyAlignment="1" applyProtection="1">
      <alignment horizontal="center" vertical="center" wrapText="1"/>
      <protection hidden="1"/>
    </xf>
    <xf numFmtId="0" fontId="60" fillId="0" borderId="23" xfId="56" applyNumberFormat="1" applyFont="1" applyFill="1" applyBorder="1" applyAlignment="1" applyProtection="1">
      <alignment horizontal="center" vertical="center" wrapText="1"/>
      <protection hidden="1"/>
    </xf>
    <xf numFmtId="2" fontId="28" fillId="0" borderId="25" xfId="56" applyNumberFormat="1" applyFont="1" applyBorder="1" applyAlignment="1" applyProtection="1">
      <alignment horizontal="center" vertical="center" wrapText="1"/>
      <protection hidden="1"/>
    </xf>
    <xf numFmtId="0" fontId="44" fillId="0" borderId="38" xfId="56" applyFont="1" applyBorder="1" applyAlignment="1">
      <alignment/>
      <protection/>
    </xf>
    <xf numFmtId="0" fontId="44" fillId="0" borderId="25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38" xfId="56" applyFont="1" applyBorder="1">
      <alignment/>
      <protection/>
    </xf>
    <xf numFmtId="0" fontId="60" fillId="0" borderId="39" xfId="56" applyNumberFormat="1" applyFont="1" applyFill="1" applyBorder="1" applyAlignment="1" applyProtection="1">
      <alignment horizontal="center" vertical="center" wrapText="1"/>
      <protection hidden="1"/>
    </xf>
    <xf numFmtId="2" fontId="28" fillId="0" borderId="40" xfId="56" applyNumberFormat="1" applyFont="1" applyBorder="1" applyAlignment="1">
      <alignment horizontal="center" vertical="center" wrapText="1"/>
      <protection/>
    </xf>
    <xf numFmtId="0" fontId="61" fillId="0" borderId="40" xfId="56" applyNumberFormat="1" applyFont="1" applyFill="1" applyBorder="1" applyAlignment="1" applyProtection="1">
      <alignment vertical="center" wrapText="1"/>
      <protection hidden="1"/>
    </xf>
    <xf numFmtId="0" fontId="44" fillId="0" borderId="41" xfId="56" applyNumberFormat="1" applyFont="1" applyBorder="1" applyAlignment="1" applyProtection="1">
      <alignment horizontal="center" wrapText="1"/>
      <protection hidden="1"/>
    </xf>
    <xf numFmtId="0" fontId="60" fillId="0" borderId="29" xfId="56" applyNumberFormat="1" applyFont="1" applyFill="1" applyBorder="1" applyAlignment="1" applyProtection="1">
      <alignment horizontal="center" vertical="center" wrapText="1"/>
      <protection hidden="1"/>
    </xf>
    <xf numFmtId="0" fontId="36" fillId="0" borderId="30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42" xfId="56" applyFont="1" applyBorder="1" applyAlignment="1">
      <alignment/>
      <protection/>
    </xf>
    <xf numFmtId="0" fontId="60" fillId="0" borderId="43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30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42" xfId="56" applyFont="1" applyBorder="1">
      <alignment/>
      <protection/>
    </xf>
    <xf numFmtId="0" fontId="44" fillId="0" borderId="30" xfId="56" applyNumberFormat="1" applyFont="1" applyBorder="1" applyAlignment="1">
      <alignment/>
      <protection/>
    </xf>
    <xf numFmtId="0" fontId="44" fillId="0" borderId="41" xfId="56" applyFont="1" applyBorder="1" applyProtection="1">
      <alignment/>
      <protection hidden="1"/>
    </xf>
    <xf numFmtId="0" fontId="44" fillId="0" borderId="44" xfId="56" applyFont="1" applyBorder="1" applyProtection="1">
      <alignment/>
      <protection hidden="1"/>
    </xf>
    <xf numFmtId="0" fontId="60" fillId="0" borderId="45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34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46" xfId="56" applyFont="1" applyBorder="1">
      <alignment/>
      <protection/>
    </xf>
    <xf numFmtId="0" fontId="62" fillId="0" borderId="41" xfId="56" applyNumberFormat="1" applyFont="1" applyBorder="1" applyAlignment="1" applyProtection="1">
      <alignment horizontal="center" wrapText="1"/>
      <protection hidden="1"/>
    </xf>
    <xf numFmtId="0" fontId="44" fillId="0" borderId="47" xfId="56" applyFont="1" applyBorder="1" applyAlignment="1">
      <alignment/>
      <protection/>
    </xf>
    <xf numFmtId="0" fontId="43" fillId="0" borderId="11" xfId="56" applyFont="1" applyBorder="1" applyAlignment="1" applyProtection="1">
      <alignment horizontal="center" vertical="top" wrapText="1"/>
      <protection hidden="1"/>
    </xf>
    <xf numFmtId="0" fontId="63" fillId="0" borderId="23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48" xfId="56" applyFont="1" applyBorder="1">
      <alignment/>
      <protection/>
    </xf>
    <xf numFmtId="0" fontId="43" fillId="0" borderId="17" xfId="56" applyFont="1" applyBorder="1" applyAlignment="1" applyProtection="1">
      <alignment horizontal="left" vertical="top" wrapText="1"/>
      <protection hidden="1"/>
    </xf>
    <xf numFmtId="0" fontId="63" fillId="0" borderId="29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28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41" xfId="56" applyFont="1" applyBorder="1" applyAlignment="1" applyProtection="1">
      <alignment wrapText="1"/>
      <protection hidden="1"/>
    </xf>
    <xf numFmtId="0" fontId="38" fillId="0" borderId="49" xfId="56" applyBorder="1">
      <alignment/>
      <protection/>
    </xf>
    <xf numFmtId="0" fontId="44" fillId="0" borderId="31" xfId="56" applyFont="1" applyBorder="1" applyAlignment="1">
      <alignment vertical="center"/>
      <protection/>
    </xf>
    <xf numFmtId="0" fontId="61" fillId="0" borderId="33" xfId="56" applyNumberFormat="1" applyFont="1" applyFill="1" applyBorder="1" applyAlignment="1" applyProtection="1">
      <alignment horizontal="center" vertical="center" wrapText="1"/>
      <protection hidden="1"/>
    </xf>
    <xf numFmtId="0" fontId="43" fillId="0" borderId="50" xfId="56" applyFont="1" applyBorder="1" applyAlignment="1" applyProtection="1">
      <alignment horizontal="center" vertical="top" wrapText="1"/>
      <protection hidden="1"/>
    </xf>
    <xf numFmtId="0" fontId="61" fillId="0" borderId="23" xfId="56" applyNumberFormat="1" applyFont="1" applyFill="1" applyBorder="1" applyAlignment="1" applyProtection="1">
      <alignment horizontal="center" vertical="center" wrapText="1"/>
      <protection hidden="1"/>
    </xf>
    <xf numFmtId="0" fontId="43" fillId="0" borderId="51" xfId="56" applyFont="1" applyBorder="1" applyAlignment="1" applyProtection="1">
      <alignment horizontal="left" vertical="top" wrapText="1"/>
      <protection hidden="1"/>
    </xf>
    <xf numFmtId="0" fontId="61" fillId="0" borderId="29" xfId="56" applyNumberFormat="1" applyFont="1" applyFill="1" applyBorder="1" applyAlignment="1" applyProtection="1">
      <alignment horizontal="center" vertical="center" wrapText="1"/>
      <protection hidden="1"/>
    </xf>
    <xf numFmtId="0" fontId="61" fillId="0" borderId="52" xfId="56" applyNumberFormat="1" applyFont="1" applyFill="1" applyBorder="1" applyAlignment="1" applyProtection="1">
      <alignment horizontal="center" vertical="center" wrapText="1"/>
      <protection hidden="1"/>
    </xf>
    <xf numFmtId="0" fontId="38" fillId="0" borderId="53" xfId="56" applyBorder="1">
      <alignment/>
      <protection/>
    </xf>
    <xf numFmtId="0" fontId="44" fillId="0" borderId="54" xfId="56" applyFont="1" applyBorder="1" applyAlignment="1">
      <alignment vertical="center"/>
      <protection/>
    </xf>
    <xf numFmtId="0" fontId="61" fillId="0" borderId="55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28" xfId="56" applyFont="1" applyBorder="1">
      <alignment/>
      <protection/>
    </xf>
    <xf numFmtId="0" fontId="51" fillId="0" borderId="11" xfId="56" applyFont="1" applyBorder="1" applyAlignment="1">
      <alignment horizontal="center" wrapText="1"/>
      <protection/>
    </xf>
    <xf numFmtId="0" fontId="64" fillId="0" borderId="23" xfId="56" applyFont="1" applyBorder="1" applyAlignment="1">
      <alignment horizontal="center" vertical="center" wrapText="1"/>
      <protection/>
    </xf>
    <xf numFmtId="0" fontId="44" fillId="0" borderId="44" xfId="56" applyFont="1" applyBorder="1" applyAlignment="1" applyProtection="1">
      <alignment wrapText="1"/>
      <protection hidden="1"/>
    </xf>
    <xf numFmtId="0" fontId="44" fillId="0" borderId="34" xfId="56" applyNumberFormat="1" applyFont="1" applyBorder="1" applyAlignment="1">
      <alignment/>
      <protection/>
    </xf>
    <xf numFmtId="0" fontId="60" fillId="0" borderId="52" xfId="56" applyNumberFormat="1" applyFont="1" applyFill="1" applyBorder="1" applyAlignment="1" applyProtection="1">
      <alignment horizontal="center" vertical="center" wrapText="1"/>
      <protection hidden="1"/>
    </xf>
    <xf numFmtId="0" fontId="36" fillId="0" borderId="34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46" xfId="56" applyFont="1" applyBorder="1" applyAlignment="1">
      <alignment/>
      <protection/>
    </xf>
    <xf numFmtId="0" fontId="44" fillId="0" borderId="17" xfId="56" applyFont="1" applyBorder="1" applyAlignment="1">
      <alignment wrapText="1"/>
      <protection/>
    </xf>
    <xf numFmtId="0" fontId="64" fillId="0" borderId="29" xfId="56" applyFont="1" applyBorder="1" applyAlignment="1">
      <alignment horizontal="center" vertical="center" wrapText="1"/>
      <protection/>
    </xf>
    <xf numFmtId="2" fontId="28" fillId="0" borderId="25" xfId="56" applyNumberFormat="1" applyFont="1" applyBorder="1" applyAlignment="1">
      <alignment horizontal="center" vertical="center" wrapText="1"/>
      <protection/>
    </xf>
    <xf numFmtId="0" fontId="44" fillId="0" borderId="48" xfId="56" applyNumberFormat="1" applyFont="1" applyBorder="1" applyAlignment="1">
      <alignment/>
      <protection/>
    </xf>
    <xf numFmtId="0" fontId="36" fillId="0" borderId="25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48" xfId="56" applyFont="1" applyBorder="1" applyAlignment="1">
      <alignment/>
      <protection/>
    </xf>
    <xf numFmtId="2" fontId="28" fillId="0" borderId="30" xfId="56" applyNumberFormat="1" applyFont="1" applyBorder="1" applyAlignment="1">
      <alignment horizontal="center" vertical="center" wrapText="1"/>
      <protection/>
    </xf>
    <xf numFmtId="0" fontId="44" fillId="0" borderId="42" xfId="56" applyNumberFormat="1" applyFont="1" applyBorder="1" applyAlignment="1">
      <alignment/>
      <protection/>
    </xf>
    <xf numFmtId="0" fontId="44" fillId="0" borderId="53" xfId="56" applyFont="1" applyBorder="1" applyAlignment="1">
      <alignment wrapText="1"/>
      <protection/>
    </xf>
    <xf numFmtId="0" fontId="64" fillId="0" borderId="52" xfId="56" applyFont="1" applyBorder="1" applyAlignment="1">
      <alignment horizontal="center" vertical="center" wrapText="1"/>
      <protection/>
    </xf>
    <xf numFmtId="0" fontId="65" fillId="0" borderId="35" xfId="56" applyFont="1" applyBorder="1" applyAlignment="1">
      <alignment horizontal="center" vertical="center" wrapText="1"/>
      <protection/>
    </xf>
    <xf numFmtId="0" fontId="44" fillId="0" borderId="35" xfId="56" applyNumberFormat="1" applyFont="1" applyFill="1" applyBorder="1" applyAlignment="1" applyProtection="1">
      <alignment horizontal="center" vertical="center" wrapText="1"/>
      <protection hidden="1"/>
    </xf>
    <xf numFmtId="0" fontId="65" fillId="0" borderId="43" xfId="56" applyFont="1" applyBorder="1" applyAlignment="1">
      <alignment horizontal="center" vertical="center" wrapText="1"/>
      <protection/>
    </xf>
    <xf numFmtId="0" fontId="44" fillId="0" borderId="39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43" xfId="56" applyNumberFormat="1" applyFont="1" applyFill="1" applyBorder="1" applyAlignment="1" applyProtection="1">
      <alignment horizontal="center" vertical="center" wrapText="1"/>
      <protection hidden="1"/>
    </xf>
    <xf numFmtId="0" fontId="65" fillId="0" borderId="45" xfId="56" applyFont="1" applyBorder="1" applyAlignment="1">
      <alignment horizontal="center" vertical="center" wrapText="1"/>
      <protection/>
    </xf>
    <xf numFmtId="0" fontId="44" fillId="0" borderId="45" xfId="56" applyNumberFormat="1" applyFont="1" applyFill="1" applyBorder="1" applyAlignment="1" applyProtection="1">
      <alignment horizontal="center" vertical="center" wrapText="1"/>
      <protection hidden="1"/>
    </xf>
    <xf numFmtId="0" fontId="65" fillId="0" borderId="23" xfId="56" applyFont="1" applyBorder="1" applyAlignment="1">
      <alignment horizontal="center" vertical="center" wrapText="1"/>
      <protection/>
    </xf>
    <xf numFmtId="0" fontId="65" fillId="0" borderId="29" xfId="56" applyFont="1" applyBorder="1" applyAlignment="1">
      <alignment horizontal="center" vertical="center" wrapText="1"/>
      <protection/>
    </xf>
    <xf numFmtId="0" fontId="43" fillId="0" borderId="17" xfId="56" applyFont="1" applyBorder="1" applyAlignment="1" applyProtection="1">
      <alignment horizontal="center" wrapText="1"/>
      <protection hidden="1"/>
    </xf>
    <xf numFmtId="0" fontId="44" fillId="0" borderId="17" xfId="56" applyNumberFormat="1" applyFont="1" applyBorder="1" applyAlignment="1" applyProtection="1">
      <alignment horizontal="center" vertical="top" wrapText="1"/>
      <protection hidden="1"/>
    </xf>
    <xf numFmtId="0" fontId="44" fillId="0" borderId="29" xfId="56" applyFont="1" applyBorder="1" applyAlignment="1">
      <alignment vertical="center"/>
      <protection/>
    </xf>
    <xf numFmtId="0" fontId="63" fillId="0" borderId="25" xfId="56" applyNumberFormat="1" applyFont="1" applyFill="1" applyBorder="1" applyAlignment="1" applyProtection="1">
      <alignment horizontal="center" vertical="center" wrapText="1"/>
      <protection hidden="1"/>
    </xf>
    <xf numFmtId="0" fontId="38" fillId="0" borderId="56" xfId="56" applyBorder="1">
      <alignment/>
      <protection/>
    </xf>
    <xf numFmtId="0" fontId="44" fillId="0" borderId="52" xfId="56" applyFont="1" applyBorder="1" applyAlignment="1">
      <alignment vertical="center"/>
      <protection/>
    </xf>
    <xf numFmtId="0" fontId="61" fillId="0" borderId="21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56" applyFont="1" applyBorder="1" applyAlignment="1" applyProtection="1">
      <alignment wrapText="1"/>
      <protection hidden="1"/>
    </xf>
    <xf numFmtId="0" fontId="66" fillId="0" borderId="23" xfId="56" applyNumberFormat="1" applyFont="1" applyFill="1" applyBorder="1" applyAlignment="1" applyProtection="1">
      <alignment horizontal="center" vertical="center" wrapText="1"/>
      <protection hidden="1"/>
    </xf>
    <xf numFmtId="0" fontId="66" fillId="0" borderId="29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49" xfId="56" applyNumberFormat="1" applyFont="1" applyBorder="1" applyAlignment="1" applyProtection="1">
      <alignment horizontal="center" vertical="top" wrapText="1"/>
      <protection hidden="1"/>
    </xf>
    <xf numFmtId="2" fontId="28" fillId="0" borderId="34" xfId="56" applyNumberFormat="1" applyFont="1" applyBorder="1" applyAlignment="1">
      <alignment horizontal="center" vertical="center" wrapText="1"/>
      <protection/>
    </xf>
    <xf numFmtId="0" fontId="44" fillId="0" borderId="46" xfId="56" applyNumberFormat="1" applyFont="1" applyBorder="1" applyAlignment="1">
      <alignment/>
      <protection/>
    </xf>
    <xf numFmtId="0" fontId="44" fillId="0" borderId="38" xfId="56" applyNumberFormat="1" applyFont="1" applyBorder="1" applyAlignment="1">
      <alignment/>
      <protection/>
    </xf>
    <xf numFmtId="0" fontId="63" fillId="0" borderId="52" xfId="56" applyFont="1" applyBorder="1" applyAlignment="1">
      <alignment vertical="center"/>
      <protection/>
    </xf>
    <xf numFmtId="2" fontId="28" fillId="0" borderId="30" xfId="56" applyNumberFormat="1" applyFont="1" applyBorder="1" applyAlignment="1" applyProtection="1">
      <alignment horizontal="center" vertical="center" wrapText="1"/>
      <protection hidden="1"/>
    </xf>
    <xf numFmtId="0" fontId="44" fillId="0" borderId="15" xfId="56" applyFont="1" applyBorder="1" applyAlignment="1" applyProtection="1">
      <alignment wrapText="1"/>
      <protection hidden="1"/>
    </xf>
    <xf numFmtId="49" fontId="61" fillId="0" borderId="23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48" xfId="56" applyNumberFormat="1" applyFont="1" applyBorder="1" applyAlignment="1">
      <alignment/>
      <protection/>
    </xf>
    <xf numFmtId="49" fontId="61" fillId="0" borderId="29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42" xfId="56" applyNumberFormat="1" applyFont="1" applyBorder="1" applyAlignment="1">
      <alignment/>
      <protection/>
    </xf>
    <xf numFmtId="0" fontId="44" fillId="0" borderId="17" xfId="56" applyFont="1" applyBorder="1" applyProtection="1">
      <alignment/>
      <protection hidden="1"/>
    </xf>
    <xf numFmtId="0" fontId="43" fillId="0" borderId="17" xfId="56" applyNumberFormat="1" applyFont="1" applyBorder="1" applyAlignment="1" applyProtection="1">
      <alignment horizontal="center" vertical="top" wrapText="1"/>
      <protection hidden="1"/>
    </xf>
    <xf numFmtId="0" fontId="44" fillId="0" borderId="53" xfId="56" applyFont="1" applyBorder="1" applyProtection="1">
      <alignment/>
      <protection hidden="1"/>
    </xf>
    <xf numFmtId="0" fontId="43" fillId="0" borderId="49" xfId="56" applyNumberFormat="1" applyFont="1" applyBorder="1" applyAlignment="1" applyProtection="1">
      <alignment horizontal="center" vertical="top" wrapText="1"/>
      <protection hidden="1"/>
    </xf>
    <xf numFmtId="2" fontId="28" fillId="0" borderId="34" xfId="56" applyNumberFormat="1" applyFont="1" applyBorder="1" applyAlignment="1" applyProtection="1">
      <alignment horizontal="center" vertical="center" wrapText="1"/>
      <protection hidden="1"/>
    </xf>
    <xf numFmtId="0" fontId="61" fillId="0" borderId="35" xfId="56" applyNumberFormat="1" applyFont="1" applyFill="1" applyBorder="1" applyAlignment="1" applyProtection="1">
      <alignment horizontal="center" vertical="center" wrapText="1"/>
      <protection hidden="1"/>
    </xf>
    <xf numFmtId="0" fontId="63" fillId="0" borderId="54" xfId="56" applyNumberFormat="1" applyFont="1" applyFill="1" applyBorder="1" applyAlignment="1" applyProtection="1">
      <alignment horizontal="center" vertical="center" wrapText="1"/>
      <protection hidden="1"/>
    </xf>
    <xf numFmtId="168" fontId="61" fillId="0" borderId="55" xfId="66" applyFont="1" applyFill="1" applyBorder="1" applyAlignment="1" applyProtection="1">
      <alignment vertical="center" wrapText="1"/>
      <protection hidden="1"/>
    </xf>
    <xf numFmtId="0" fontId="61" fillId="0" borderId="43" xfId="56" applyNumberFormat="1" applyFont="1" applyFill="1" applyBorder="1" applyAlignment="1" applyProtection="1">
      <alignment horizontal="center" vertical="center" wrapText="1"/>
      <protection hidden="1"/>
    </xf>
    <xf numFmtId="2" fontId="28" fillId="0" borderId="25" xfId="56" applyNumberFormat="1" applyFont="1" applyBorder="1" applyAlignment="1" applyProtection="1">
      <alignment horizontal="center" vertical="center" wrapText="1"/>
      <protection hidden="1"/>
    </xf>
    <xf numFmtId="0" fontId="44" fillId="0" borderId="17" xfId="56" applyFont="1" applyBorder="1" applyAlignment="1" applyProtection="1">
      <alignment wrapText="1"/>
      <protection hidden="1"/>
    </xf>
    <xf numFmtId="2" fontId="28" fillId="0" borderId="30" xfId="56" applyNumberFormat="1" applyFont="1" applyBorder="1" applyAlignment="1" applyProtection="1">
      <alignment horizontal="center" vertical="center" wrapText="1"/>
      <protection hidden="1"/>
    </xf>
    <xf numFmtId="0" fontId="44" fillId="0" borderId="49" xfId="56" applyFont="1" applyBorder="1" applyAlignment="1" applyProtection="1">
      <alignment wrapText="1"/>
      <protection hidden="1"/>
    </xf>
    <xf numFmtId="49" fontId="61" fillId="0" borderId="52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46" xfId="56" applyNumberFormat="1" applyFont="1" applyBorder="1" applyAlignment="1">
      <alignment/>
      <protection/>
    </xf>
    <xf numFmtId="0" fontId="44" fillId="0" borderId="53" xfId="56" applyFont="1" applyBorder="1" applyAlignment="1" applyProtection="1">
      <alignment wrapText="1"/>
      <protection hidden="1"/>
    </xf>
    <xf numFmtId="0" fontId="61" fillId="0" borderId="45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44" xfId="56" applyNumberFormat="1" applyFont="1" applyFill="1" applyBorder="1" applyAlignment="1" applyProtection="1">
      <alignment horizontal="center" vertical="center" wrapText="1"/>
      <protection hidden="1"/>
    </xf>
    <xf numFmtId="2" fontId="28" fillId="0" borderId="34" xfId="56" applyNumberFormat="1" applyFont="1" applyBorder="1" applyAlignment="1" applyProtection="1">
      <alignment horizontal="center" vertical="center" wrapText="1"/>
      <protection hidden="1"/>
    </xf>
    <xf numFmtId="0" fontId="67" fillId="0" borderId="23" xfId="56" applyNumberFormat="1" applyFont="1" applyFill="1" applyBorder="1" applyAlignment="1" applyProtection="1">
      <alignment horizontal="center" vertical="center" wrapText="1"/>
      <protection hidden="1"/>
    </xf>
    <xf numFmtId="0" fontId="63" fillId="0" borderId="20" xfId="56" applyNumberFormat="1" applyFont="1" applyFill="1" applyBorder="1" applyAlignment="1" applyProtection="1">
      <alignment horizontal="center" vertical="center" wrapText="1"/>
      <protection hidden="1"/>
    </xf>
    <xf numFmtId="168" fontId="60" fillId="0" borderId="57" xfId="66" applyFont="1" applyFill="1" applyBorder="1" applyAlignment="1" applyProtection="1">
      <alignment vertical="center" wrapText="1"/>
      <protection hidden="1"/>
    </xf>
    <xf numFmtId="0" fontId="44" fillId="0" borderId="21" xfId="56" applyNumberFormat="1" applyFont="1" applyBorder="1" applyAlignment="1">
      <alignment/>
      <protection/>
    </xf>
    <xf numFmtId="0" fontId="67" fillId="0" borderId="29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30" xfId="56" applyFont="1" applyBorder="1">
      <alignment/>
      <protection/>
    </xf>
    <xf numFmtId="168" fontId="44" fillId="0" borderId="58" xfId="66" applyFont="1" applyFill="1" applyBorder="1" applyAlignment="1" applyProtection="1">
      <alignment horizontal="left" vertical="center" wrapText="1"/>
      <protection hidden="1"/>
    </xf>
    <xf numFmtId="0" fontId="44" fillId="0" borderId="58" xfId="56" applyNumberFormat="1" applyFont="1" applyBorder="1" applyAlignment="1">
      <alignment/>
      <protection/>
    </xf>
    <xf numFmtId="168" fontId="44" fillId="0" borderId="40" xfId="66" applyFont="1" applyFill="1" applyBorder="1" applyAlignment="1" applyProtection="1">
      <alignment horizontal="left" vertical="center" wrapText="1"/>
      <protection hidden="1"/>
    </xf>
    <xf numFmtId="0" fontId="44" fillId="0" borderId="40" xfId="56" applyNumberFormat="1" applyFont="1" applyBorder="1" applyAlignment="1">
      <alignment/>
      <protection/>
    </xf>
    <xf numFmtId="0" fontId="67" fillId="0" borderId="52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34" xfId="56" applyFont="1" applyBorder="1">
      <alignment/>
      <protection/>
    </xf>
    <xf numFmtId="0" fontId="61" fillId="0" borderId="59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60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54" xfId="56" applyFont="1" applyBorder="1">
      <alignment/>
      <protection/>
    </xf>
    <xf numFmtId="0" fontId="43" fillId="0" borderId="55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25" xfId="56" applyFont="1" applyBorder="1">
      <alignment/>
      <protection/>
    </xf>
    <xf numFmtId="0" fontId="44" fillId="0" borderId="36" xfId="56" applyFont="1" applyBorder="1">
      <alignment/>
      <protection/>
    </xf>
    <xf numFmtId="0" fontId="43" fillId="0" borderId="17" xfId="56" applyFont="1" applyBorder="1" applyAlignment="1" applyProtection="1">
      <alignment horizontal="center" vertical="top"/>
      <protection hidden="1"/>
    </xf>
    <xf numFmtId="0" fontId="44" fillId="0" borderId="17" xfId="56" applyFont="1" applyBorder="1">
      <alignment/>
      <protection/>
    </xf>
    <xf numFmtId="0" fontId="61" fillId="0" borderId="31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33" xfId="56" applyNumberFormat="1" applyFont="1" applyFill="1" applyBorder="1" applyAlignment="1" applyProtection="1">
      <alignment horizontal="center" vertical="center" wrapText="1"/>
      <protection hidden="1"/>
    </xf>
    <xf numFmtId="0" fontId="43" fillId="0" borderId="17" xfId="56" applyNumberFormat="1" applyFont="1" applyBorder="1" applyAlignment="1" applyProtection="1">
      <alignment horizontal="center" wrapText="1"/>
      <protection hidden="1"/>
    </xf>
    <xf numFmtId="0" fontId="61" fillId="0" borderId="25" xfId="56" applyNumberFormat="1" applyFont="1" applyFill="1" applyBorder="1" applyAlignment="1" applyProtection="1">
      <alignment horizontal="center" vertical="center" wrapText="1"/>
      <protection hidden="1"/>
    </xf>
    <xf numFmtId="168" fontId="44" fillId="0" borderId="25" xfId="66" applyFont="1" applyBorder="1" applyAlignment="1">
      <alignment horizontal="left"/>
    </xf>
    <xf numFmtId="0" fontId="43" fillId="0" borderId="15" xfId="56" applyNumberFormat="1" applyFont="1" applyBorder="1" applyAlignment="1" applyProtection="1">
      <alignment horizontal="center" wrapText="1"/>
      <protection hidden="1"/>
    </xf>
    <xf numFmtId="0" fontId="61" fillId="0" borderId="30" xfId="56" applyNumberFormat="1" applyFont="1" applyFill="1" applyBorder="1" applyAlignment="1" applyProtection="1">
      <alignment horizontal="center" vertical="center" wrapText="1"/>
      <protection hidden="1"/>
    </xf>
    <xf numFmtId="168" fontId="44" fillId="0" borderId="30" xfId="66" applyFont="1" applyBorder="1" applyAlignment="1">
      <alignment horizontal="left"/>
    </xf>
    <xf numFmtId="0" fontId="43" fillId="0" borderId="49" xfId="56" applyFont="1" applyBorder="1" applyAlignment="1" applyProtection="1">
      <alignment horizontal="left" vertical="top"/>
      <protection hidden="1"/>
    </xf>
    <xf numFmtId="0" fontId="61" fillId="0" borderId="34" xfId="56" applyNumberFormat="1" applyFont="1" applyFill="1" applyBorder="1" applyAlignment="1" applyProtection="1">
      <alignment horizontal="center" vertical="center" wrapText="1"/>
      <protection hidden="1"/>
    </xf>
    <xf numFmtId="168" fontId="44" fillId="0" borderId="30" xfId="66" applyFont="1" applyFill="1" applyBorder="1" applyAlignment="1" applyProtection="1">
      <alignment horizontal="left" vertical="center" wrapText="1"/>
      <protection hidden="1"/>
    </xf>
    <xf numFmtId="0" fontId="43" fillId="0" borderId="11" xfId="56" applyFont="1" applyBorder="1" applyAlignment="1" applyProtection="1">
      <alignment horizontal="center" vertical="top"/>
      <protection hidden="1"/>
    </xf>
    <xf numFmtId="0" fontId="38" fillId="0" borderId="23" xfId="56" applyBorder="1" applyAlignment="1">
      <alignment vertical="center"/>
      <protection/>
    </xf>
    <xf numFmtId="0" fontId="44" fillId="0" borderId="51" xfId="56" applyNumberFormat="1" applyFont="1" applyBorder="1" applyAlignment="1" applyProtection="1">
      <alignment horizontal="center" vertical="center" wrapText="1"/>
      <protection hidden="1"/>
    </xf>
    <xf numFmtId="168" fontId="44" fillId="0" borderId="34" xfId="66" applyFont="1" applyFill="1" applyBorder="1" applyAlignment="1" applyProtection="1">
      <alignment horizontal="left" vertical="center" wrapText="1"/>
      <protection hidden="1"/>
    </xf>
    <xf numFmtId="0" fontId="61" fillId="0" borderId="61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30" xfId="56" applyFont="1" applyBorder="1" applyAlignment="1">
      <alignment horizontal="center" vertical="center"/>
      <protection/>
    </xf>
    <xf numFmtId="0" fontId="63" fillId="0" borderId="26" xfId="56" applyNumberFormat="1" applyFont="1" applyFill="1" applyBorder="1" applyAlignment="1" applyProtection="1">
      <alignment horizontal="center" vertical="center" wrapText="1"/>
      <protection hidden="1"/>
    </xf>
    <xf numFmtId="168" fontId="61" fillId="0" borderId="28" xfId="66" applyFont="1" applyFill="1" applyBorder="1" applyAlignment="1" applyProtection="1">
      <alignment vertical="center" wrapText="1"/>
      <protection hidden="1"/>
    </xf>
    <xf numFmtId="0" fontId="44" fillId="0" borderId="34" xfId="56" applyFont="1" applyBorder="1" applyAlignment="1">
      <alignment horizontal="center" vertical="center"/>
      <protection/>
    </xf>
    <xf numFmtId="0" fontId="44" fillId="0" borderId="62" xfId="56" applyNumberFormat="1" applyFont="1" applyBorder="1" applyAlignment="1" applyProtection="1">
      <alignment horizontal="center" vertical="center" wrapText="1"/>
      <protection hidden="1"/>
    </xf>
    <xf numFmtId="0" fontId="63" fillId="0" borderId="31" xfId="56" applyNumberFormat="1" applyFont="1" applyFill="1" applyBorder="1" applyAlignment="1" applyProtection="1">
      <alignment horizontal="center" vertical="center" wrapText="1"/>
      <protection hidden="1"/>
    </xf>
    <xf numFmtId="168" fontId="61" fillId="0" borderId="33" xfId="66" applyFont="1" applyFill="1" applyBorder="1" applyAlignment="1" applyProtection="1">
      <alignment vertical="center" wrapText="1"/>
      <protection hidden="1"/>
    </xf>
    <xf numFmtId="0" fontId="44" fillId="0" borderId="63" xfId="56" applyNumberFormat="1" applyFont="1" applyBorder="1" applyAlignment="1">
      <alignment/>
      <protection/>
    </xf>
    <xf numFmtId="2" fontId="44" fillId="0" borderId="17" xfId="56" applyNumberFormat="1" applyFont="1" applyBorder="1" applyAlignment="1">
      <alignment horizontal="center" vertical="center" wrapText="1"/>
      <protection/>
    </xf>
    <xf numFmtId="168" fontId="36" fillId="0" borderId="25" xfId="66" applyFont="1" applyFill="1" applyBorder="1" applyAlignment="1" applyProtection="1">
      <alignment vertical="center" wrapText="1"/>
      <protection hidden="1"/>
    </xf>
    <xf numFmtId="0" fontId="55" fillId="0" borderId="48" xfId="56" applyNumberFormat="1" applyFont="1" applyBorder="1" applyAlignment="1">
      <alignment horizontal="center"/>
      <protection/>
    </xf>
    <xf numFmtId="168" fontId="36" fillId="0" borderId="30" xfId="66" applyFont="1" applyFill="1" applyBorder="1" applyAlignment="1" applyProtection="1">
      <alignment vertical="center" wrapText="1"/>
      <protection hidden="1"/>
    </xf>
    <xf numFmtId="0" fontId="55" fillId="0" borderId="42" xfId="56" applyNumberFormat="1" applyFont="1" applyBorder="1" applyAlignment="1">
      <alignment horizontal="center"/>
      <protection/>
    </xf>
    <xf numFmtId="0" fontId="60" fillId="0" borderId="31" xfId="56" applyNumberFormat="1" applyFont="1" applyFill="1" applyBorder="1" applyAlignment="1" applyProtection="1">
      <alignment horizontal="center" vertical="center" wrapText="1"/>
      <protection hidden="1"/>
    </xf>
    <xf numFmtId="0" fontId="36" fillId="0" borderId="33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49" xfId="56" applyFont="1" applyBorder="1">
      <alignment/>
      <protection/>
    </xf>
    <xf numFmtId="0" fontId="55" fillId="0" borderId="22" xfId="56" applyFont="1" applyBorder="1" applyAlignment="1">
      <alignment vertical="center"/>
      <protection/>
    </xf>
    <xf numFmtId="0" fontId="61" fillId="0" borderId="20" xfId="56" applyNumberFormat="1" applyFont="1" applyFill="1" applyBorder="1" applyAlignment="1" applyProtection="1">
      <alignment horizontal="center" vertical="center" wrapText="1"/>
      <protection hidden="1"/>
    </xf>
    <xf numFmtId="0" fontId="44" fillId="0" borderId="17" xfId="56" applyFont="1" applyBorder="1" applyAlignment="1" applyProtection="1">
      <alignment horizontal="center" vertical="top"/>
      <protection hidden="1"/>
    </xf>
    <xf numFmtId="168" fontId="36" fillId="0" borderId="34" xfId="66" applyFont="1" applyFill="1" applyBorder="1" applyAlignment="1" applyProtection="1">
      <alignment vertical="center" wrapText="1"/>
      <protection hidden="1"/>
    </xf>
    <xf numFmtId="0" fontId="44" fillId="0" borderId="64" xfId="56" applyFont="1" applyBorder="1">
      <alignment/>
      <protection/>
    </xf>
    <xf numFmtId="0" fontId="44" fillId="0" borderId="49" xfId="56" applyFont="1" applyBorder="1" applyProtection="1">
      <alignment/>
      <protection hidden="1"/>
    </xf>
    <xf numFmtId="0" fontId="44" fillId="0" borderId="49" xfId="56" applyFont="1" applyBorder="1" applyAlignment="1" applyProtection="1">
      <alignment horizontal="center" vertical="top"/>
      <protection hidden="1"/>
    </xf>
    <xf numFmtId="0" fontId="37" fillId="0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71" fillId="0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2" fontId="37" fillId="0" borderId="18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2" fontId="37" fillId="0" borderId="18" xfId="0" applyNumberFormat="1" applyFont="1" applyFill="1" applyBorder="1" applyAlignment="1">
      <alignment horizontal="center" vertical="center" wrapText="1"/>
    </xf>
    <xf numFmtId="164" fontId="37" fillId="0" borderId="18" xfId="0" applyNumberFormat="1" applyFont="1" applyFill="1" applyBorder="1" applyAlignment="1">
      <alignment horizontal="center" vertical="center"/>
    </xf>
    <xf numFmtId="165" fontId="37" fillId="0" borderId="18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 vertical="center"/>
    </xf>
    <xf numFmtId="164" fontId="37" fillId="0" borderId="18" xfId="0" applyNumberFormat="1" applyFont="1" applyFill="1" applyBorder="1" applyAlignment="1">
      <alignment horizontal="center" vertical="center"/>
    </xf>
    <xf numFmtId="165" fontId="37" fillId="0" borderId="18" xfId="0" applyNumberFormat="1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4" fontId="37" fillId="0" borderId="18" xfId="53" applyNumberFormat="1" applyFont="1" applyFill="1" applyBorder="1" applyAlignment="1">
      <alignment horizontal="center" vertical="center"/>
      <protection/>
    </xf>
    <xf numFmtId="0" fontId="71" fillId="0" borderId="18" xfId="0" applyFont="1" applyFill="1" applyBorder="1" applyAlignment="1">
      <alignment horizontal="center" vertical="center" wrapText="1"/>
    </xf>
    <xf numFmtId="2" fontId="37" fillId="0" borderId="18" xfId="53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2" fontId="73" fillId="0" borderId="0" xfId="0" applyNumberFormat="1" applyFont="1" applyFill="1" applyAlignment="1">
      <alignment/>
    </xf>
    <xf numFmtId="9" fontId="73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2" fontId="0" fillId="24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6" fontId="0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2" fontId="0" fillId="24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78" fillId="0" borderId="0" xfId="54" applyFont="1" applyFill="1" applyAlignment="1">
      <alignment wrapText="1"/>
      <protection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2" fontId="79" fillId="24" borderId="0" xfId="0" applyNumberFormat="1" applyFont="1" applyFill="1" applyBorder="1" applyAlignment="1">
      <alignment horizontal="right"/>
    </xf>
    <xf numFmtId="0" fontId="40" fillId="0" borderId="0" xfId="0" applyFont="1" applyBorder="1" applyAlignment="1">
      <alignment/>
    </xf>
    <xf numFmtId="49" fontId="40" fillId="0" borderId="0" xfId="0" applyNumberFormat="1" applyFont="1" applyBorder="1" applyAlignment="1">
      <alignment horizontal="center"/>
    </xf>
    <xf numFmtId="16" fontId="40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0" fontId="40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50" fillId="0" borderId="18" xfId="55" applyFont="1" applyFill="1" applyBorder="1" applyAlignment="1">
      <alignment horizontal="center" vertical="center" wrapText="1"/>
      <protection/>
    </xf>
    <xf numFmtId="0" fontId="44" fillId="0" borderId="18" xfId="56" applyFont="1" applyFill="1" applyBorder="1" applyAlignment="1">
      <alignment horizontal="center"/>
      <protection/>
    </xf>
    <xf numFmtId="0" fontId="35" fillId="0" borderId="18" xfId="56" applyFont="1" applyBorder="1" applyAlignment="1">
      <alignment horizontal="center" vertical="center" wrapText="1"/>
      <protection/>
    </xf>
    <xf numFmtId="2" fontId="43" fillId="0" borderId="18" xfId="56" applyNumberFormat="1" applyFont="1" applyBorder="1" applyAlignment="1">
      <alignment horizontal="center"/>
      <protection/>
    </xf>
    <xf numFmtId="166" fontId="44" fillId="0" borderId="18" xfId="56" applyNumberFormat="1" applyFont="1" applyBorder="1" applyAlignment="1">
      <alignment horizontal="center"/>
      <protection/>
    </xf>
    <xf numFmtId="0" fontId="36" fillId="0" borderId="18" xfId="56" applyFont="1" applyBorder="1" applyAlignment="1">
      <alignment horizontal="center" vertical="center" wrapText="1"/>
      <protection/>
    </xf>
    <xf numFmtId="0" fontId="38" fillId="0" borderId="18" xfId="56" applyFont="1" applyBorder="1" applyAlignment="1">
      <alignment/>
      <protection/>
    </xf>
    <xf numFmtId="0" fontId="41" fillId="0" borderId="17" xfId="56" applyFont="1" applyBorder="1" applyAlignment="1">
      <alignment horizontal="center" wrapText="1"/>
      <protection/>
    </xf>
    <xf numFmtId="0" fontId="41" fillId="0" borderId="0" xfId="56" applyFont="1" applyBorder="1" applyAlignment="1">
      <alignment horizontal="center" wrapText="1"/>
      <protection/>
    </xf>
    <xf numFmtId="0" fontId="41" fillId="0" borderId="14" xfId="56" applyFont="1" applyBorder="1" applyAlignment="1">
      <alignment horizontal="center" wrapText="1"/>
      <protection/>
    </xf>
    <xf numFmtId="0" fontId="43" fillId="24" borderId="18" xfId="56" applyFont="1" applyFill="1" applyBorder="1" applyAlignment="1">
      <alignment horizontal="center"/>
      <protection/>
    </xf>
    <xf numFmtId="166" fontId="44" fillId="0" borderId="18" xfId="56" applyNumberFormat="1" applyFont="1" applyFill="1" applyBorder="1" applyAlignment="1">
      <alignment/>
      <protection/>
    </xf>
    <xf numFmtId="164" fontId="44" fillId="0" borderId="18" xfId="56" applyNumberFormat="1" applyFont="1" applyBorder="1" applyAlignment="1">
      <alignment horizontal="center"/>
      <protection/>
    </xf>
    <xf numFmtId="0" fontId="38" fillId="0" borderId="18" xfId="56" applyBorder="1" applyAlignment="1">
      <alignment/>
      <protection/>
    </xf>
    <xf numFmtId="0" fontId="44" fillId="0" borderId="18" xfId="56" applyFont="1" applyBorder="1" applyAlignment="1">
      <alignment horizontal="center"/>
      <protection/>
    </xf>
    <xf numFmtId="167" fontId="44" fillId="0" borderId="18" xfId="56" applyNumberFormat="1" applyFont="1" applyBorder="1" applyAlignment="1">
      <alignment horizontal="center"/>
      <protection/>
    </xf>
    <xf numFmtId="0" fontId="44" fillId="0" borderId="18" xfId="56" applyFont="1" applyBorder="1" applyAlignment="1">
      <alignment horizontal="center" vertical="center" wrapText="1"/>
      <protection/>
    </xf>
    <xf numFmtId="164" fontId="44" fillId="0" borderId="18" xfId="56" applyNumberFormat="1" applyFont="1" applyBorder="1" applyAlignment="1">
      <alignment horizontal="center" vertical="center" wrapText="1"/>
      <protection/>
    </xf>
    <xf numFmtId="0" fontId="36" fillId="0" borderId="18" xfId="56" applyFont="1" applyBorder="1" applyAlignment="1">
      <alignment vertical="center"/>
      <protection/>
    </xf>
    <xf numFmtId="0" fontId="44" fillId="0" borderId="18" xfId="56" applyNumberFormat="1" applyFont="1" applyBorder="1" applyAlignment="1">
      <alignment horizontal="center"/>
      <protection/>
    </xf>
    <xf numFmtId="49" fontId="44" fillId="24" borderId="18" xfId="56" applyNumberFormat="1" applyFont="1" applyFill="1" applyBorder="1" applyAlignment="1">
      <alignment horizontal="center"/>
      <protection/>
    </xf>
    <xf numFmtId="0" fontId="36" fillId="0" borderId="18" xfId="56" applyFont="1" applyBorder="1" applyAlignment="1">
      <alignment horizontal="center"/>
      <protection/>
    </xf>
    <xf numFmtId="0" fontId="43" fillId="0" borderId="18" xfId="56" applyFont="1" applyBorder="1">
      <alignment/>
      <protection/>
    </xf>
    <xf numFmtId="0" fontId="45" fillId="0" borderId="18" xfId="56" applyFont="1" applyBorder="1" applyAlignment="1">
      <alignment horizontal="center" wrapText="1"/>
      <protection/>
    </xf>
    <xf numFmtId="166" fontId="43" fillId="0" borderId="18" xfId="56" applyNumberFormat="1" applyFont="1" applyBorder="1" applyAlignment="1">
      <alignment horizontal="center"/>
      <protection/>
    </xf>
    <xf numFmtId="0" fontId="45" fillId="0" borderId="18" xfId="56" applyFont="1" applyBorder="1" applyAlignment="1">
      <alignment horizontal="left" wrapText="1"/>
      <protection/>
    </xf>
    <xf numFmtId="166" fontId="43" fillId="0" borderId="18" xfId="56" applyNumberFormat="1" applyFont="1" applyBorder="1" applyAlignment="1">
      <alignment horizontal="center"/>
      <protection/>
    </xf>
    <xf numFmtId="49" fontId="46" fillId="0" borderId="18" xfId="56" applyNumberFormat="1" applyFont="1" applyFill="1" applyBorder="1" applyAlignment="1">
      <alignment horizontal="center"/>
      <protection/>
    </xf>
    <xf numFmtId="0" fontId="44" fillId="0" borderId="18" xfId="56" applyFont="1" applyBorder="1" applyAlignment="1">
      <alignment horizontal="left" vertical="center" wrapText="1"/>
      <protection/>
    </xf>
    <xf numFmtId="1" fontId="44" fillId="0" borderId="18" xfId="56" applyNumberFormat="1" applyFont="1" applyBorder="1" applyAlignment="1">
      <alignment horizontal="right" vertical="center" wrapText="1"/>
      <protection/>
    </xf>
    <xf numFmtId="0" fontId="44" fillId="0" borderId="18" xfId="56" applyFont="1" applyBorder="1" applyAlignment="1">
      <alignment vertical="center" wrapText="1"/>
      <protection/>
    </xf>
    <xf numFmtId="1" fontId="44" fillId="0" borderId="18" xfId="56" applyNumberFormat="1" applyFont="1" applyBorder="1" applyAlignment="1">
      <alignment horizontal="center"/>
      <protection/>
    </xf>
    <xf numFmtId="1" fontId="44" fillId="0" borderId="18" xfId="56" applyNumberFormat="1" applyFont="1" applyBorder="1" applyAlignment="1">
      <alignment vertical="center" wrapText="1"/>
      <protection/>
    </xf>
    <xf numFmtId="1" fontId="44" fillId="0" borderId="18" xfId="56" applyNumberFormat="1" applyFont="1" applyBorder="1" applyAlignment="1">
      <alignment horizontal="center" vertical="center" wrapText="1"/>
      <protection/>
    </xf>
    <xf numFmtId="164" fontId="48" fillId="0" borderId="18" xfId="56" applyNumberFormat="1" applyFont="1" applyBorder="1">
      <alignment/>
      <protection/>
    </xf>
    <xf numFmtId="0" fontId="50" fillId="0" borderId="18" xfId="56" applyFont="1" applyBorder="1" applyAlignment="1">
      <alignment vertical="center" wrapText="1"/>
      <protection/>
    </xf>
    <xf numFmtId="0" fontId="44" fillId="0" borderId="18" xfId="56" applyFont="1" applyBorder="1" applyAlignment="1">
      <alignment vertical="center"/>
      <protection/>
    </xf>
    <xf numFmtId="0" fontId="39" fillId="0" borderId="18" xfId="56" applyFont="1" applyBorder="1">
      <alignment/>
      <protection/>
    </xf>
    <xf numFmtId="0" fontId="43" fillId="0" borderId="18" xfId="56" applyFont="1" applyBorder="1" applyAlignment="1">
      <alignment vertical="center"/>
      <protection/>
    </xf>
    <xf numFmtId="0" fontId="39" fillId="0" borderId="18" xfId="56" applyFont="1" applyBorder="1" applyAlignment="1">
      <alignment horizontal="center" vertical="center"/>
      <protection/>
    </xf>
    <xf numFmtId="0" fontId="43" fillId="0" borderId="18" xfId="56" applyFont="1" applyBorder="1" applyAlignment="1">
      <alignment horizontal="left" vertical="center"/>
      <protection/>
    </xf>
    <xf numFmtId="164" fontId="44" fillId="0" borderId="18" xfId="56" applyNumberFormat="1" applyFont="1" applyBorder="1" applyAlignment="1">
      <alignment horizontal="center" vertical="center" wrapText="1"/>
      <protection/>
    </xf>
    <xf numFmtId="2" fontId="43" fillId="0" borderId="40" xfId="56" applyNumberFormat="1" applyFont="1" applyBorder="1" applyAlignment="1">
      <alignment horizontal="center" vertical="center" wrapText="1"/>
      <protection/>
    </xf>
    <xf numFmtId="0" fontId="43" fillId="0" borderId="65" xfId="56" applyFont="1" applyBorder="1" applyAlignment="1">
      <alignment horizontal="center" vertical="center" wrapText="1"/>
      <protection/>
    </xf>
    <xf numFmtId="0" fontId="44" fillId="0" borderId="57" xfId="56" applyFont="1" applyBorder="1" applyAlignment="1">
      <alignment horizontal="center"/>
      <protection/>
    </xf>
    <xf numFmtId="0" fontId="44" fillId="0" borderId="66" xfId="56" applyFont="1" applyBorder="1" applyAlignment="1">
      <alignment horizontal="center" vertical="center" wrapText="1"/>
      <protection/>
    </xf>
    <xf numFmtId="0" fontId="43" fillId="0" borderId="65" xfId="56" applyFont="1" applyBorder="1" applyAlignment="1">
      <alignment vertical="center" wrapText="1"/>
      <protection/>
    </xf>
    <xf numFmtId="0" fontId="43" fillId="0" borderId="18" xfId="56" applyFont="1" applyFill="1" applyBorder="1" applyAlignment="1">
      <alignment horizontal="center" vertical="center"/>
      <protection/>
    </xf>
    <xf numFmtId="2" fontId="48" fillId="0" borderId="18" xfId="66" applyNumberFormat="1" applyFont="1" applyBorder="1" applyAlignment="1">
      <alignment horizontal="center" vertical="center"/>
    </xf>
    <xf numFmtId="0" fontId="48" fillId="0" borderId="18" xfId="56" applyFont="1" applyBorder="1">
      <alignment/>
      <protection/>
    </xf>
    <xf numFmtId="49" fontId="43" fillId="0" borderId="18" xfId="56" applyNumberFormat="1" applyFont="1" applyBorder="1" applyAlignment="1">
      <alignment horizontal="center"/>
      <protection/>
    </xf>
    <xf numFmtId="0" fontId="43" fillId="0" borderId="18" xfId="56" applyFont="1" applyBorder="1" applyAlignment="1">
      <alignment horizontal="left"/>
      <protection/>
    </xf>
    <xf numFmtId="49" fontId="44" fillId="0" borderId="18" xfId="56" applyNumberFormat="1" applyFont="1" applyFill="1" applyBorder="1" applyAlignment="1">
      <alignment horizontal="center"/>
      <protection/>
    </xf>
    <xf numFmtId="0" fontId="44" fillId="0" borderId="18" xfId="56" applyNumberFormat="1" applyFont="1" applyFill="1" applyBorder="1" applyAlignment="1">
      <alignment horizontal="center"/>
      <protection/>
    </xf>
    <xf numFmtId="0" fontId="39" fillId="0" borderId="0" xfId="56" applyFont="1" applyFill="1" applyBorder="1">
      <alignment/>
      <protection/>
    </xf>
    <xf numFmtId="0" fontId="51" fillId="0" borderId="18" xfId="56" applyFont="1" applyFill="1" applyBorder="1" applyAlignment="1">
      <alignment horizontal="center"/>
      <protection/>
    </xf>
    <xf numFmtId="0" fontId="43" fillId="0" borderId="18" xfId="56" applyFont="1" applyFill="1" applyBorder="1" applyAlignment="1">
      <alignment horizontal="center" wrapText="1"/>
      <protection/>
    </xf>
    <xf numFmtId="164" fontId="44" fillId="0" borderId="18" xfId="56" applyNumberFormat="1" applyFont="1" applyFill="1" applyBorder="1" applyAlignment="1">
      <alignment horizontal="center"/>
      <protection/>
    </xf>
    <xf numFmtId="2" fontId="44" fillId="0" borderId="18" xfId="56" applyNumberFormat="1" applyFont="1" applyFill="1" applyBorder="1" applyAlignment="1">
      <alignment horizontal="center"/>
      <protection/>
    </xf>
    <xf numFmtId="164" fontId="44" fillId="0" borderId="18" xfId="56" applyNumberFormat="1" applyFont="1" applyBorder="1" applyAlignment="1">
      <alignment horizontal="center"/>
      <protection/>
    </xf>
    <xf numFmtId="0" fontId="44" fillId="0" borderId="18" xfId="56" applyFont="1" applyFill="1" applyBorder="1" applyAlignment="1">
      <alignment horizontal="center" vertical="center"/>
      <protection/>
    </xf>
    <xf numFmtId="0" fontId="38" fillId="0" borderId="0" xfId="56" applyFill="1" applyBorder="1">
      <alignment/>
      <protection/>
    </xf>
    <xf numFmtId="0" fontId="50" fillId="0" borderId="18" xfId="55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42" fillId="0" borderId="0" xfId="56" applyFont="1" applyAlignment="1">
      <alignment/>
      <protection/>
    </xf>
    <xf numFmtId="0" fontId="58" fillId="0" borderId="0" xfId="56" applyFont="1" applyBorder="1" applyAlignment="1">
      <alignment/>
      <protection/>
    </xf>
    <xf numFmtId="0" fontId="22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48" fillId="0" borderId="18" xfId="56" applyFont="1" applyBorder="1" applyAlignment="1">
      <alignment horizontal="center"/>
      <protection/>
    </xf>
    <xf numFmtId="0" fontId="44" fillId="0" borderId="18" xfId="56" applyFont="1" applyBorder="1" applyAlignment="1">
      <alignment horizontal="left"/>
      <protection/>
    </xf>
    <xf numFmtId="0" fontId="44" fillId="24" borderId="18" xfId="56" applyFont="1" applyFill="1" applyBorder="1" applyAlignment="1">
      <alignment horizontal="center"/>
      <protection/>
    </xf>
    <xf numFmtId="0" fontId="35" fillId="0" borderId="18" xfId="56" applyFont="1" applyBorder="1" applyAlignment="1">
      <alignment horizontal="center" vertical="center" wrapText="1"/>
      <protection/>
    </xf>
    <xf numFmtId="0" fontId="42" fillId="0" borderId="0" xfId="56" applyFont="1" applyAlignment="1">
      <alignment horizontal="center"/>
      <protection/>
    </xf>
    <xf numFmtId="0" fontId="36" fillId="0" borderId="0" xfId="56" applyFont="1" applyAlignment="1">
      <alignment horizontal="right" wrapText="1"/>
      <protection/>
    </xf>
    <xf numFmtId="0" fontId="40" fillId="0" borderId="15" xfId="56" applyFont="1" applyBorder="1" applyAlignment="1">
      <alignment horizontal="right"/>
      <protection/>
    </xf>
    <xf numFmtId="0" fontId="41" fillId="0" borderId="68" xfId="56" applyFont="1" applyBorder="1" applyAlignment="1">
      <alignment horizontal="center"/>
      <protection/>
    </xf>
    <xf numFmtId="0" fontId="41" fillId="0" borderId="69" xfId="56" applyFont="1" applyBorder="1" applyAlignment="1">
      <alignment horizontal="center"/>
      <protection/>
    </xf>
    <xf numFmtId="0" fontId="41" fillId="0" borderId="64" xfId="56" applyFont="1" applyBorder="1" applyAlignment="1">
      <alignment horizontal="center"/>
      <protection/>
    </xf>
    <xf numFmtId="0" fontId="43" fillId="24" borderId="18" xfId="56" applyFont="1" applyFill="1" applyBorder="1" applyAlignment="1">
      <alignment horizontal="center"/>
      <protection/>
    </xf>
    <xf numFmtId="0" fontId="43" fillId="0" borderId="18" xfId="56" applyFont="1" applyBorder="1" applyAlignment="1">
      <alignment horizontal="center" vertical="center" wrapText="1"/>
      <protection/>
    </xf>
    <xf numFmtId="0" fontId="43" fillId="0" borderId="18" xfId="56" applyFont="1" applyBorder="1" applyAlignment="1">
      <alignment horizontal="center"/>
      <protection/>
    </xf>
    <xf numFmtId="164" fontId="44" fillId="0" borderId="0" xfId="56" applyNumberFormat="1" applyFont="1" applyBorder="1" applyAlignment="1">
      <alignment horizontal="center"/>
      <protection/>
    </xf>
    <xf numFmtId="166" fontId="44" fillId="0" borderId="0" xfId="56" applyNumberFormat="1" applyFont="1" applyFill="1" applyBorder="1" applyAlignment="1">
      <alignment horizontal="center"/>
      <protection/>
    </xf>
    <xf numFmtId="0" fontId="36" fillId="0" borderId="18" xfId="56" applyFont="1" applyBorder="1" applyAlignment="1">
      <alignment horizontal="center" vertical="center" wrapText="1"/>
      <protection/>
    </xf>
    <xf numFmtId="0" fontId="35" fillId="24" borderId="18" xfId="56" applyFont="1" applyFill="1" applyBorder="1" applyAlignment="1">
      <alignment horizontal="center" vertical="center" wrapText="1"/>
      <protection/>
    </xf>
    <xf numFmtId="2" fontId="44" fillId="0" borderId="18" xfId="56" applyNumberFormat="1" applyFont="1" applyBorder="1" applyAlignment="1">
      <alignment horizontal="center"/>
      <protection/>
    </xf>
    <xf numFmtId="0" fontId="38" fillId="0" borderId="18" xfId="56" applyBorder="1" applyAlignment="1">
      <alignment horizontal="center"/>
      <protection/>
    </xf>
    <xf numFmtId="0" fontId="41" fillId="0" borderId="11" xfId="56" applyFont="1" applyBorder="1" applyAlignment="1">
      <alignment horizontal="center" wrapText="1"/>
      <protection/>
    </xf>
    <xf numFmtId="0" fontId="41" fillId="0" borderId="12" xfId="56" applyFont="1" applyBorder="1" applyAlignment="1">
      <alignment horizontal="center" wrapText="1"/>
      <protection/>
    </xf>
    <xf numFmtId="0" fontId="41" fillId="0" borderId="13" xfId="56" applyFont="1" applyBorder="1" applyAlignment="1">
      <alignment horizontal="center" wrapText="1"/>
      <protection/>
    </xf>
    <xf numFmtId="0" fontId="44" fillId="24" borderId="18" xfId="56" applyFont="1" applyFill="1" applyBorder="1" applyAlignment="1">
      <alignment horizontal="center"/>
      <protection/>
    </xf>
    <xf numFmtId="0" fontId="38" fillId="24" borderId="18" xfId="56" applyFill="1" applyBorder="1" applyAlignment="1">
      <alignment horizontal="center"/>
      <protection/>
    </xf>
    <xf numFmtId="0" fontId="38" fillId="0" borderId="18" xfId="56" applyBorder="1">
      <alignment/>
      <protection/>
    </xf>
    <xf numFmtId="0" fontId="36" fillId="0" borderId="18" xfId="56" applyFont="1" applyBorder="1" applyAlignment="1">
      <alignment horizontal="center"/>
      <protection/>
    </xf>
    <xf numFmtId="0" fontId="38" fillId="0" borderId="18" xfId="56" applyBorder="1" applyAlignment="1">
      <alignment horizontal="center" vertical="center" wrapText="1"/>
      <protection/>
    </xf>
    <xf numFmtId="0" fontId="41" fillId="0" borderId="0" xfId="56" applyFont="1" applyBorder="1" applyAlignment="1">
      <alignment horizontal="center" vertical="center"/>
      <protection/>
    </xf>
    <xf numFmtId="49" fontId="82" fillId="0" borderId="0" xfId="56" applyNumberFormat="1" applyFont="1" applyBorder="1" applyAlignment="1">
      <alignment horizontal="center" vertical="center" wrapText="1"/>
      <protection/>
    </xf>
    <xf numFmtId="0" fontId="39" fillId="0" borderId="0" xfId="56" applyFont="1" applyBorder="1" applyAlignment="1">
      <alignment horizontal="center"/>
      <protection/>
    </xf>
    <xf numFmtId="0" fontId="35" fillId="0" borderId="11" xfId="56" applyFont="1" applyBorder="1" applyAlignment="1">
      <alignment horizontal="center" vertical="center" wrapText="1"/>
      <protection/>
    </xf>
    <xf numFmtId="0" fontId="35" fillId="0" borderId="12" xfId="56" applyFont="1" applyBorder="1" applyAlignment="1">
      <alignment horizontal="center" vertical="center" wrapText="1"/>
      <protection/>
    </xf>
    <xf numFmtId="0" fontId="35" fillId="0" borderId="13" xfId="56" applyFont="1" applyBorder="1" applyAlignment="1">
      <alignment horizontal="center" vertical="center" wrapText="1"/>
      <protection/>
    </xf>
    <xf numFmtId="0" fontId="35" fillId="0" borderId="17" xfId="56" applyFont="1" applyBorder="1" applyAlignment="1">
      <alignment horizontal="center" vertical="center" wrapText="1"/>
      <protection/>
    </xf>
    <xf numFmtId="0" fontId="35" fillId="0" borderId="0" xfId="56" applyFont="1" applyBorder="1" applyAlignment="1">
      <alignment horizontal="center" vertical="center" wrapText="1"/>
      <protection/>
    </xf>
    <xf numFmtId="0" fontId="35" fillId="0" borderId="14" xfId="56" applyFont="1" applyBorder="1" applyAlignment="1">
      <alignment horizontal="center" vertical="center" wrapText="1"/>
      <protection/>
    </xf>
    <xf numFmtId="0" fontId="35" fillId="24" borderId="11" xfId="56" applyFont="1" applyFill="1" applyBorder="1" applyAlignment="1">
      <alignment horizontal="center" vertical="center" wrapText="1"/>
      <protection/>
    </xf>
    <xf numFmtId="0" fontId="35" fillId="24" borderId="12" xfId="56" applyFont="1" applyFill="1" applyBorder="1" applyAlignment="1">
      <alignment horizontal="center" vertical="center" wrapText="1"/>
      <protection/>
    </xf>
    <xf numFmtId="0" fontId="35" fillId="24" borderId="13" xfId="56" applyFont="1" applyFill="1" applyBorder="1" applyAlignment="1">
      <alignment horizontal="center" vertical="center" wrapText="1"/>
      <protection/>
    </xf>
    <xf numFmtId="0" fontId="35" fillId="24" borderId="17" xfId="56" applyFont="1" applyFill="1" applyBorder="1" applyAlignment="1">
      <alignment horizontal="center" vertical="center" wrapText="1"/>
      <protection/>
    </xf>
    <xf numFmtId="0" fontId="35" fillId="24" borderId="0" xfId="56" applyFont="1" applyFill="1" applyBorder="1" applyAlignment="1">
      <alignment horizontal="center" vertical="center" wrapText="1"/>
      <protection/>
    </xf>
    <xf numFmtId="0" fontId="35" fillId="24" borderId="14" xfId="56" applyFont="1" applyFill="1" applyBorder="1" applyAlignment="1">
      <alignment horizontal="center" vertical="center" wrapText="1"/>
      <protection/>
    </xf>
    <xf numFmtId="0" fontId="35" fillId="0" borderId="11" xfId="56" applyFont="1" applyBorder="1" applyAlignment="1">
      <alignment horizontal="center" vertical="center" wrapText="1"/>
      <protection/>
    </xf>
    <xf numFmtId="0" fontId="35" fillId="0" borderId="12" xfId="56" applyFont="1" applyBorder="1" applyAlignment="1">
      <alignment horizontal="center" vertical="center" wrapText="1"/>
      <protection/>
    </xf>
    <xf numFmtId="0" fontId="35" fillId="0" borderId="13" xfId="56" applyFont="1" applyBorder="1" applyAlignment="1">
      <alignment horizontal="center" vertical="center" wrapText="1"/>
      <protection/>
    </xf>
    <xf numFmtId="0" fontId="35" fillId="0" borderId="17" xfId="56" applyFont="1" applyBorder="1" applyAlignment="1">
      <alignment horizontal="center" vertical="center" wrapText="1"/>
      <protection/>
    </xf>
    <xf numFmtId="0" fontId="35" fillId="0" borderId="0" xfId="56" applyFont="1" applyBorder="1" applyAlignment="1">
      <alignment horizontal="center" vertical="center" wrapText="1"/>
      <protection/>
    </xf>
    <xf numFmtId="0" fontId="35" fillId="0" borderId="14" xfId="56" applyFont="1" applyBorder="1" applyAlignment="1">
      <alignment horizontal="center" vertical="center" wrapText="1"/>
      <protection/>
    </xf>
    <xf numFmtId="0" fontId="44" fillId="0" borderId="18" xfId="56" applyFont="1" applyBorder="1" applyAlignment="1">
      <alignment horizontal="left" vertical="center"/>
      <protection/>
    </xf>
    <xf numFmtId="0" fontId="41" fillId="0" borderId="11" xfId="56" applyFont="1" applyBorder="1" applyAlignment="1">
      <alignment horizontal="center" vertical="center"/>
      <protection/>
    </xf>
    <xf numFmtId="0" fontId="41" fillId="0" borderId="12" xfId="56" applyFont="1" applyBorder="1" applyAlignment="1">
      <alignment horizontal="center" vertical="center"/>
      <protection/>
    </xf>
    <xf numFmtId="0" fontId="41" fillId="0" borderId="13" xfId="56" applyFont="1" applyBorder="1" applyAlignment="1">
      <alignment horizontal="center" vertical="center"/>
      <protection/>
    </xf>
    <xf numFmtId="0" fontId="28" fillId="0" borderId="18" xfId="56" applyFont="1" applyBorder="1" applyAlignment="1">
      <alignment horizontal="center" wrapText="1"/>
      <protection/>
    </xf>
    <xf numFmtId="0" fontId="83" fillId="0" borderId="0" xfId="56" applyFont="1" applyAlignment="1">
      <alignment horizontal="center"/>
      <protection/>
    </xf>
    <xf numFmtId="164" fontId="48" fillId="0" borderId="18" xfId="56" applyNumberFormat="1" applyFont="1" applyBorder="1" applyAlignment="1">
      <alignment horizontal="center"/>
      <protection/>
    </xf>
    <xf numFmtId="0" fontId="41" fillId="0" borderId="0" xfId="56" applyFont="1" applyBorder="1" applyAlignment="1">
      <alignment horizontal="center" wrapText="1"/>
      <protection/>
    </xf>
    <xf numFmtId="0" fontId="48" fillId="0" borderId="18" xfId="56" applyFont="1" applyFill="1" applyBorder="1" applyAlignment="1">
      <alignment horizontal="center"/>
      <protection/>
    </xf>
    <xf numFmtId="0" fontId="41" fillId="0" borderId="0" xfId="56" applyFont="1" applyBorder="1" applyAlignment="1">
      <alignment horizontal="center" vertical="center" wrapText="1"/>
      <protection/>
    </xf>
    <xf numFmtId="0" fontId="36" fillId="0" borderId="0" xfId="56" applyFont="1" applyBorder="1" applyAlignment="1">
      <alignment horizontal="center"/>
      <protection/>
    </xf>
    <xf numFmtId="0" fontId="35" fillId="0" borderId="15" xfId="56" applyFont="1" applyBorder="1" applyAlignment="1">
      <alignment horizontal="center" wrapText="1"/>
      <protection/>
    </xf>
    <xf numFmtId="0" fontId="42" fillId="0" borderId="12" xfId="56" applyFont="1" applyBorder="1" applyAlignment="1">
      <alignment horizontal="center" vertical="center" wrapText="1"/>
      <protection/>
    </xf>
    <xf numFmtId="0" fontId="49" fillId="0" borderId="0" xfId="56" applyFont="1" applyBorder="1" applyAlignment="1">
      <alignment horizontal="center" vertical="center" wrapText="1"/>
      <protection/>
    </xf>
    <xf numFmtId="0" fontId="41" fillId="0" borderId="0" xfId="56" applyFont="1" applyFill="1" applyBorder="1" applyAlignment="1">
      <alignment horizontal="center"/>
      <protection/>
    </xf>
    <xf numFmtId="0" fontId="43" fillId="0" borderId="18" xfId="56" applyFont="1" applyFill="1" applyBorder="1" applyAlignment="1">
      <alignment horizontal="center" vertical="center" wrapText="1"/>
      <protection/>
    </xf>
    <xf numFmtId="0" fontId="38" fillId="0" borderId="0" xfId="56" applyBorder="1" applyAlignment="1">
      <alignment horizontal="center"/>
      <protection/>
    </xf>
    <xf numFmtId="164" fontId="44" fillId="0" borderId="18" xfId="56" applyNumberFormat="1" applyFont="1" applyBorder="1" applyAlignment="1">
      <alignment horizontal="center" vertical="center" wrapText="1"/>
      <protection/>
    </xf>
    <xf numFmtId="0" fontId="43" fillId="0" borderId="32" xfId="56" applyFont="1" applyFill="1" applyBorder="1" applyAlignment="1">
      <alignment horizontal="center" vertical="center" wrapText="1"/>
      <protection/>
    </xf>
    <xf numFmtId="0" fontId="43" fillId="0" borderId="65" xfId="56" applyFont="1" applyBorder="1" applyAlignment="1">
      <alignment horizontal="center" vertical="center" wrapText="1"/>
      <protection/>
    </xf>
    <xf numFmtId="0" fontId="35" fillId="0" borderId="17" xfId="56" applyFont="1" applyBorder="1" applyAlignment="1">
      <alignment horizontal="center"/>
      <protection/>
    </xf>
    <xf numFmtId="0" fontId="35" fillId="0" borderId="0" xfId="56" applyFont="1" applyBorder="1" applyAlignment="1">
      <alignment horizontal="center"/>
      <protection/>
    </xf>
    <xf numFmtId="0" fontId="35" fillId="0" borderId="14" xfId="56" applyFont="1" applyBorder="1" applyAlignment="1">
      <alignment horizontal="center"/>
      <protection/>
    </xf>
    <xf numFmtId="0" fontId="43" fillId="0" borderId="0" xfId="56" applyFont="1" applyFill="1" applyBorder="1" applyAlignment="1">
      <alignment horizontal="center"/>
      <protection/>
    </xf>
    <xf numFmtId="0" fontId="43" fillId="0" borderId="0" xfId="56" applyFont="1" applyBorder="1" applyAlignment="1">
      <alignment horizontal="center"/>
      <protection/>
    </xf>
    <xf numFmtId="0" fontId="43" fillId="0" borderId="14" xfId="56" applyFont="1" applyBorder="1" applyAlignment="1">
      <alignment horizontal="center"/>
      <protection/>
    </xf>
    <xf numFmtId="0" fontId="43" fillId="0" borderId="18" xfId="56" applyFont="1" applyFill="1" applyBorder="1" applyAlignment="1">
      <alignment horizontal="center"/>
      <protection/>
    </xf>
    <xf numFmtId="0" fontId="38" fillId="0" borderId="55" xfId="56" applyBorder="1" applyAlignment="1">
      <alignment horizontal="center"/>
      <protection/>
    </xf>
    <xf numFmtId="0" fontId="38" fillId="0" borderId="57" xfId="56" applyBorder="1" applyAlignment="1">
      <alignment horizontal="center"/>
      <protection/>
    </xf>
    <xf numFmtId="0" fontId="38" fillId="0" borderId="70" xfId="56" applyBorder="1" applyAlignment="1">
      <alignment horizontal="center"/>
      <protection/>
    </xf>
    <xf numFmtId="0" fontId="38" fillId="0" borderId="66" xfId="56" applyBorder="1" applyAlignment="1">
      <alignment horizontal="center"/>
      <protection/>
    </xf>
    <xf numFmtId="0" fontId="38" fillId="0" borderId="54" xfId="56" applyBorder="1" applyAlignment="1">
      <alignment horizontal="center"/>
      <protection/>
    </xf>
    <xf numFmtId="0" fontId="38" fillId="0" borderId="20" xfId="56" applyBorder="1" applyAlignment="1">
      <alignment horizontal="center"/>
      <protection/>
    </xf>
    <xf numFmtId="0" fontId="41" fillId="0" borderId="0" xfId="56" applyFont="1" applyBorder="1" applyAlignment="1">
      <alignment horizontal="center"/>
      <protection/>
    </xf>
    <xf numFmtId="0" fontId="43" fillId="0" borderId="18" xfId="56" applyFont="1" applyFill="1" applyBorder="1" applyAlignment="1">
      <alignment horizontal="center" vertical="center"/>
      <protection/>
    </xf>
    <xf numFmtId="2" fontId="48" fillId="0" borderId="18" xfId="56" applyNumberFormat="1" applyFont="1" applyBorder="1" applyAlignment="1">
      <alignment horizontal="center"/>
      <protection/>
    </xf>
    <xf numFmtId="0" fontId="44" fillId="0" borderId="18" xfId="56" applyFont="1" applyFill="1" applyBorder="1" applyAlignment="1">
      <alignment horizontal="center"/>
      <protection/>
    </xf>
    <xf numFmtId="164" fontId="36" fillId="0" borderId="18" xfId="56" applyNumberFormat="1" applyFont="1" applyBorder="1" applyAlignment="1">
      <alignment horizontal="center"/>
      <protection/>
    </xf>
    <xf numFmtId="0" fontId="41" fillId="0" borderId="0" xfId="56" applyFont="1" applyFill="1" applyAlignment="1">
      <alignment horizontal="center"/>
      <protection/>
    </xf>
    <xf numFmtId="0" fontId="50" fillId="0" borderId="31" xfId="55" applyFont="1" applyFill="1" applyBorder="1" applyAlignment="1">
      <alignment horizontal="center" vertical="center" wrapText="1"/>
      <protection/>
    </xf>
    <xf numFmtId="0" fontId="50" fillId="0" borderId="71" xfId="55" applyFont="1" applyFill="1" applyBorder="1" applyAlignment="1">
      <alignment horizontal="center" vertical="center" wrapText="1"/>
      <protection/>
    </xf>
    <xf numFmtId="0" fontId="50" fillId="0" borderId="19" xfId="55" applyFont="1" applyFill="1" applyBorder="1" applyAlignment="1">
      <alignment horizontal="center" vertical="center" wrapText="1"/>
      <protection/>
    </xf>
    <xf numFmtId="0" fontId="50" fillId="0" borderId="18" xfId="55" applyFont="1" applyFill="1" applyBorder="1" applyAlignment="1">
      <alignment horizontal="center" vertical="center" wrapText="1"/>
      <protection/>
    </xf>
    <xf numFmtId="0" fontId="35" fillId="0" borderId="18" xfId="56" applyFont="1" applyBorder="1" applyAlignment="1">
      <alignment horizontal="center"/>
      <protection/>
    </xf>
    <xf numFmtId="0" fontId="42" fillId="0" borderId="72" xfId="56" applyFont="1" applyBorder="1" applyAlignment="1">
      <alignment horizontal="center"/>
      <protection/>
    </xf>
    <xf numFmtId="0" fontId="42" fillId="0" borderId="54" xfId="56" applyFont="1" applyBorder="1" applyAlignment="1">
      <alignment horizontal="center"/>
      <protection/>
    </xf>
    <xf numFmtId="0" fontId="42" fillId="0" borderId="20" xfId="56" applyFont="1" applyBorder="1" applyAlignment="1">
      <alignment horizontal="center"/>
      <protection/>
    </xf>
    <xf numFmtId="0" fontId="35" fillId="0" borderId="18" xfId="56" applyNumberFormat="1" applyFont="1" applyFill="1" applyBorder="1" applyAlignment="1">
      <alignment horizontal="center"/>
      <protection/>
    </xf>
    <xf numFmtId="0" fontId="50" fillId="0" borderId="18" xfId="56" applyFont="1" applyBorder="1" applyAlignment="1">
      <alignment horizontal="center" vertical="center" wrapText="1"/>
      <protection/>
    </xf>
    <xf numFmtId="0" fontId="41" fillId="0" borderId="0" xfId="56" applyFont="1" applyFill="1" applyBorder="1" applyAlignment="1">
      <alignment horizontal="center" vertical="center"/>
      <protection/>
    </xf>
    <xf numFmtId="0" fontId="52" fillId="0" borderId="0" xfId="56" applyFont="1" applyFill="1" applyBorder="1" applyAlignment="1">
      <alignment horizontal="center" vertical="center"/>
      <protection/>
    </xf>
    <xf numFmtId="0" fontId="53" fillId="0" borderId="72" xfId="56" applyFont="1" applyBorder="1" applyAlignment="1">
      <alignment horizontal="center" vertical="center"/>
      <protection/>
    </xf>
    <xf numFmtId="0" fontId="53" fillId="0" borderId="54" xfId="56" applyFont="1" applyBorder="1" applyAlignment="1">
      <alignment horizontal="center" vertical="center"/>
      <protection/>
    </xf>
    <xf numFmtId="0" fontId="53" fillId="0" borderId="20" xfId="56" applyFont="1" applyBorder="1" applyAlignment="1">
      <alignment horizontal="center" vertical="center"/>
      <protection/>
    </xf>
    <xf numFmtId="0" fontId="57" fillId="0" borderId="0" xfId="56" applyFont="1" applyAlignment="1">
      <alignment horizontal="center"/>
      <protection/>
    </xf>
    <xf numFmtId="0" fontId="36" fillId="0" borderId="0" xfId="56" applyFont="1" applyBorder="1" applyAlignment="1">
      <alignment horizontal="center" wrapText="1"/>
      <protection/>
    </xf>
    <xf numFmtId="0" fontId="44" fillId="0" borderId="18" xfId="55" applyFont="1" applyFill="1" applyBorder="1" applyAlignment="1">
      <alignment horizontal="center" vertical="center" wrapText="1"/>
      <protection/>
    </xf>
    <xf numFmtId="2" fontId="44" fillId="0" borderId="18" xfId="55" applyNumberFormat="1" applyFont="1" applyFill="1" applyBorder="1" applyAlignment="1">
      <alignment horizontal="center" vertical="center" wrapText="1"/>
      <protection/>
    </xf>
    <xf numFmtId="0" fontId="28" fillId="0" borderId="0" xfId="56" applyFont="1" applyAlignment="1">
      <alignment horizontal="center" vertical="center"/>
      <protection/>
    </xf>
    <xf numFmtId="0" fontId="28" fillId="0" borderId="0" xfId="56" applyFont="1" applyBorder="1" applyAlignment="1">
      <alignment horizontal="center" wrapText="1"/>
      <protection/>
    </xf>
    <xf numFmtId="0" fontId="25" fillId="0" borderId="0" xfId="56" applyFont="1" applyAlignment="1">
      <alignment horizontal="center"/>
      <protection/>
    </xf>
    <xf numFmtId="0" fontId="38" fillId="0" borderId="0" xfId="56" applyAlignment="1">
      <alignment horizontal="center" wrapText="1"/>
      <protection/>
    </xf>
    <xf numFmtId="0" fontId="39" fillId="0" borderId="73" xfId="56" applyFont="1" applyBorder="1" applyAlignment="1">
      <alignment horizontal="center"/>
      <protection/>
    </xf>
    <xf numFmtId="0" fontId="39" fillId="0" borderId="74" xfId="56" applyFont="1" applyBorder="1" applyAlignment="1">
      <alignment horizontal="center"/>
      <protection/>
    </xf>
    <xf numFmtId="0" fontId="39" fillId="0" borderId="75" xfId="56" applyFont="1" applyBorder="1" applyAlignment="1">
      <alignment horizontal="center"/>
      <protection/>
    </xf>
    <xf numFmtId="0" fontId="42" fillId="0" borderId="73" xfId="56" applyFont="1" applyBorder="1" applyAlignment="1">
      <alignment horizontal="center"/>
      <protection/>
    </xf>
    <xf numFmtId="0" fontId="42" fillId="0" borderId="74" xfId="56" applyFont="1" applyBorder="1" applyAlignment="1">
      <alignment horizontal="center"/>
      <protection/>
    </xf>
    <xf numFmtId="0" fontId="42" fillId="0" borderId="75" xfId="56" applyFont="1" applyBorder="1" applyAlignment="1">
      <alignment horizontal="center"/>
      <protection/>
    </xf>
    <xf numFmtId="0" fontId="42" fillId="0" borderId="76" xfId="56" applyFont="1" applyBorder="1" applyAlignment="1">
      <alignment horizontal="center"/>
      <protection/>
    </xf>
    <xf numFmtId="0" fontId="42" fillId="0" borderId="77" xfId="56" applyFont="1" applyBorder="1" applyAlignment="1">
      <alignment horizontal="center"/>
      <protection/>
    </xf>
    <xf numFmtId="0" fontId="42" fillId="0" borderId="78" xfId="56" applyFont="1" applyBorder="1" applyAlignment="1">
      <alignment horizontal="center"/>
      <protection/>
    </xf>
    <xf numFmtId="0" fontId="39" fillId="0" borderId="0" xfId="56" applyFont="1" applyAlignment="1">
      <alignment horizontal="center" wrapText="1"/>
      <protection/>
    </xf>
    <xf numFmtId="0" fontId="36" fillId="0" borderId="0" xfId="56" applyFont="1" applyAlignment="1">
      <alignment horizontal="center" wrapText="1"/>
      <protection/>
    </xf>
    <xf numFmtId="0" fontId="33" fillId="0" borderId="0" xfId="56" applyFont="1" applyBorder="1" applyAlignment="1">
      <alignment horizontal="center" wrapText="1"/>
      <protection/>
    </xf>
    <xf numFmtId="0" fontId="59" fillId="0" borderId="0" xfId="56" applyFont="1" applyAlignment="1">
      <alignment horizontal="center" wrapText="1"/>
      <protection/>
    </xf>
    <xf numFmtId="0" fontId="43" fillId="0" borderId="11" xfId="56" applyNumberFormat="1" applyFont="1" applyBorder="1" applyAlignment="1" applyProtection="1">
      <alignment horizontal="center" vertical="center" wrapText="1"/>
      <protection hidden="1"/>
    </xf>
    <xf numFmtId="0" fontId="43" fillId="0" borderId="17" xfId="56" applyFont="1" applyBorder="1" applyAlignment="1">
      <alignment horizontal="center" vertical="center" wrapText="1"/>
      <protection/>
    </xf>
    <xf numFmtId="0" fontId="43" fillId="0" borderId="50" xfId="56" applyNumberFormat="1" applyFont="1" applyBorder="1" applyAlignment="1" applyProtection="1">
      <alignment horizontal="center" vertical="top" wrapText="1"/>
      <protection hidden="1"/>
    </xf>
    <xf numFmtId="0" fontId="43" fillId="0" borderId="51" xfId="56" applyNumberFormat="1" applyFont="1" applyBorder="1" applyAlignment="1" applyProtection="1">
      <alignment horizontal="center" vertical="top" wrapText="1"/>
      <protection hidden="1"/>
    </xf>
    <xf numFmtId="0" fontId="43" fillId="0" borderId="12" xfId="56" applyNumberFormat="1" applyFont="1" applyBorder="1" applyAlignment="1" applyProtection="1">
      <alignment horizontal="center" vertical="center" wrapText="1"/>
      <protection hidden="1"/>
    </xf>
    <xf numFmtId="0" fontId="43" fillId="0" borderId="0" xfId="56" applyNumberFormat="1" applyFont="1" applyBorder="1" applyAlignment="1" applyProtection="1">
      <alignment horizontal="center" vertical="center" wrapText="1"/>
      <protection hidden="1"/>
    </xf>
    <xf numFmtId="0" fontId="43" fillId="0" borderId="17" xfId="56" applyNumberFormat="1" applyFont="1" applyBorder="1" applyAlignment="1" applyProtection="1">
      <alignment horizontal="center" vertical="center" wrapText="1"/>
      <protection hidden="1"/>
    </xf>
    <xf numFmtId="0" fontId="43" fillId="0" borderId="17" xfId="56" applyFont="1" applyBorder="1" applyAlignment="1" applyProtection="1">
      <alignment horizontal="center" wrapText="1"/>
      <protection hidden="1"/>
    </xf>
    <xf numFmtId="0" fontId="44" fillId="0" borderId="17" xfId="56" applyFont="1" applyBorder="1" applyAlignment="1" applyProtection="1">
      <alignment horizontal="center" vertical="top" wrapText="1"/>
      <protection hidden="1"/>
    </xf>
    <xf numFmtId="0" fontId="43" fillId="0" borderId="11" xfId="56" applyFont="1" applyBorder="1" applyAlignment="1" applyProtection="1">
      <alignment horizontal="center" vertical="top" wrapText="1"/>
      <protection hidden="1"/>
    </xf>
    <xf numFmtId="0" fontId="43" fillId="0" borderId="17" xfId="56" applyFont="1" applyBorder="1" applyAlignment="1" applyProtection="1">
      <alignment horizontal="center" vertical="top" wrapText="1"/>
      <protection hidden="1"/>
    </xf>
    <xf numFmtId="0" fontId="43" fillId="0" borderId="11" xfId="56" applyFont="1" applyBorder="1" applyAlignment="1" applyProtection="1">
      <alignment horizontal="center" wrapText="1"/>
      <protection hidden="1"/>
    </xf>
    <xf numFmtId="0" fontId="38" fillId="0" borderId="0" xfId="56" applyBorder="1">
      <alignment/>
      <protection/>
    </xf>
    <xf numFmtId="0" fontId="38" fillId="0" borderId="17" xfId="56" applyBorder="1">
      <alignment/>
      <protection/>
    </xf>
    <xf numFmtId="0" fontId="55" fillId="0" borderId="11" xfId="56" applyNumberFormat="1" applyFont="1" applyBorder="1" applyAlignment="1" applyProtection="1">
      <alignment horizontal="center" vertical="center" wrapText="1"/>
      <protection hidden="1"/>
    </xf>
    <xf numFmtId="0" fontId="55" fillId="0" borderId="17" xfId="56" applyNumberFormat="1" applyFont="1" applyBorder="1" applyAlignment="1" applyProtection="1">
      <alignment horizontal="center" vertical="center" wrapText="1"/>
      <protection hidden="1"/>
    </xf>
    <xf numFmtId="0" fontId="43" fillId="0" borderId="17" xfId="56" applyNumberFormat="1" applyFont="1" applyBorder="1" applyAlignment="1" applyProtection="1">
      <alignment horizontal="center" vertical="top" wrapText="1"/>
      <protection hidden="1"/>
    </xf>
    <xf numFmtId="0" fontId="43" fillId="0" borderId="49" xfId="56" applyNumberFormat="1" applyFont="1" applyBorder="1" applyAlignment="1" applyProtection="1">
      <alignment horizontal="center" vertical="top" wrapText="1"/>
      <protection hidden="1"/>
    </xf>
    <xf numFmtId="0" fontId="43" fillId="0" borderId="71" xfId="56" applyNumberFormat="1" applyFont="1" applyBorder="1" applyAlignment="1" applyProtection="1">
      <alignment horizontal="center" vertical="top" wrapText="1"/>
      <protection hidden="1"/>
    </xf>
    <xf numFmtId="0" fontId="43" fillId="0" borderId="37" xfId="56" applyNumberFormat="1" applyFont="1" applyBorder="1" applyAlignment="1" applyProtection="1">
      <alignment horizontal="center" vertical="center" wrapText="1"/>
      <protection hidden="1"/>
    </xf>
    <xf numFmtId="0" fontId="43" fillId="0" borderId="41" xfId="56" applyNumberFormat="1" applyFont="1" applyBorder="1" applyAlignment="1" applyProtection="1">
      <alignment horizontal="center" vertical="center" wrapText="1"/>
      <protection hidden="1"/>
    </xf>
    <xf numFmtId="0" fontId="43" fillId="0" borderId="37" xfId="56" applyFont="1" applyBorder="1" applyAlignment="1" applyProtection="1">
      <alignment horizontal="center" vertical="top" wrapText="1"/>
      <protection hidden="1"/>
    </xf>
    <xf numFmtId="0" fontId="43" fillId="0" borderId="41" xfId="56" applyFont="1" applyBorder="1" applyAlignment="1" applyProtection="1">
      <alignment horizontal="center" vertical="top" wrapText="1"/>
      <protection hidden="1"/>
    </xf>
    <xf numFmtId="0" fontId="43" fillId="0" borderId="12" xfId="56" applyFont="1" applyBorder="1" applyAlignment="1" applyProtection="1">
      <alignment horizontal="center" vertical="center" wrapText="1"/>
      <protection hidden="1"/>
    </xf>
    <xf numFmtId="0" fontId="43" fillId="0" borderId="0" xfId="56" applyFont="1" applyBorder="1" applyAlignment="1" applyProtection="1">
      <alignment horizontal="center" vertical="center" wrapText="1"/>
      <protection hidden="1"/>
    </xf>
    <xf numFmtId="0" fontId="51" fillId="0" borderId="11" xfId="56" applyFont="1" applyBorder="1" applyAlignment="1">
      <alignment horizontal="center" vertical="top" wrapText="1"/>
      <protection/>
    </xf>
    <xf numFmtId="0" fontId="51" fillId="0" borderId="17" xfId="56" applyFont="1" applyBorder="1" applyAlignment="1">
      <alignment horizontal="center" vertical="top" wrapText="1"/>
      <protection/>
    </xf>
    <xf numFmtId="0" fontId="50" fillId="0" borderId="18" xfId="56" applyNumberFormat="1" applyFont="1" applyBorder="1" applyAlignment="1" applyProtection="1">
      <alignment horizontal="center" vertical="center"/>
      <protection hidden="1"/>
    </xf>
    <xf numFmtId="0" fontId="50" fillId="0" borderId="32" xfId="56" applyNumberFormat="1" applyFont="1" applyBorder="1" applyAlignment="1" applyProtection="1">
      <alignment horizontal="center" vertical="center"/>
      <protection hidden="1"/>
    </xf>
    <xf numFmtId="0" fontId="55" fillId="0" borderId="35" xfId="56" applyNumberFormat="1" applyFont="1" applyBorder="1" applyAlignment="1" applyProtection="1">
      <alignment horizontal="center" vertical="center"/>
      <protection hidden="1"/>
    </xf>
    <xf numFmtId="0" fontId="55" fillId="0" borderId="43" xfId="56" applyNumberFormat="1" applyFont="1" applyBorder="1" applyAlignment="1" applyProtection="1">
      <alignment horizontal="center" vertical="center"/>
      <protection hidden="1"/>
    </xf>
    <xf numFmtId="0" fontId="55" fillId="0" borderId="45" xfId="56" applyNumberFormat="1" applyFont="1" applyBorder="1" applyAlignment="1" applyProtection="1">
      <alignment horizontal="center" vertical="center"/>
      <protection hidden="1"/>
    </xf>
    <xf numFmtId="0" fontId="55" fillId="0" borderId="65" xfId="56" applyFont="1" applyBorder="1" applyAlignment="1" applyProtection="1">
      <alignment horizontal="center" vertical="center" wrapText="1"/>
      <protection hidden="1"/>
    </xf>
    <xf numFmtId="0" fontId="55" fillId="0" borderId="18" xfId="56" applyFont="1" applyBorder="1" applyAlignment="1" applyProtection="1">
      <alignment horizontal="center" vertical="center" wrapText="1"/>
      <protection hidden="1"/>
    </xf>
    <xf numFmtId="0" fontId="55" fillId="0" borderId="40" xfId="56" applyFont="1" applyBorder="1" applyAlignment="1">
      <alignment horizontal="center" vertical="center" wrapText="1"/>
      <protection/>
    </xf>
    <xf numFmtId="0" fontId="28" fillId="0" borderId="0" xfId="56" applyFont="1" applyBorder="1" applyAlignment="1">
      <alignment horizontal="center"/>
      <protection/>
    </xf>
    <xf numFmtId="0" fontId="36" fillId="0" borderId="0" xfId="56" applyFont="1" applyBorder="1" applyAlignment="1">
      <alignment horizontal="center"/>
      <protection/>
    </xf>
    <xf numFmtId="0" fontId="47" fillId="0" borderId="15" xfId="56" applyFont="1" applyBorder="1" applyAlignment="1">
      <alignment horizontal="center"/>
      <protection/>
    </xf>
    <xf numFmtId="0" fontId="50" fillId="0" borderId="18" xfId="56" applyFont="1" applyBorder="1" applyAlignment="1" applyProtection="1">
      <alignment horizontal="center" vertical="center" wrapText="1"/>
      <protection hidden="1"/>
    </xf>
    <xf numFmtId="0" fontId="50" fillId="0" borderId="32" xfId="56" applyFont="1" applyBorder="1" applyAlignment="1" applyProtection="1">
      <alignment horizontal="center" vertical="center" wrapText="1"/>
      <protection hidden="1"/>
    </xf>
    <xf numFmtId="0" fontId="55" fillId="0" borderId="18" xfId="56" applyFont="1" applyBorder="1" applyAlignment="1">
      <alignment horizontal="center" vertical="center" wrapText="1"/>
      <protection/>
    </xf>
    <xf numFmtId="0" fontId="50" fillId="0" borderId="35" xfId="56" applyNumberFormat="1" applyFont="1" applyBorder="1" applyAlignment="1" applyProtection="1">
      <alignment horizontal="center" vertical="center"/>
      <protection hidden="1"/>
    </xf>
    <xf numFmtId="0" fontId="50" fillId="0" borderId="43" xfId="56" applyNumberFormat="1" applyFont="1" applyBorder="1" applyAlignment="1" applyProtection="1">
      <alignment horizontal="center" vertical="center"/>
      <protection hidden="1"/>
    </xf>
    <xf numFmtId="0" fontId="50" fillId="0" borderId="45" xfId="56" applyNumberFormat="1" applyFont="1" applyBorder="1" applyAlignment="1" applyProtection="1">
      <alignment horizontal="center" vertical="center"/>
      <protection hidden="1"/>
    </xf>
    <xf numFmtId="0" fontId="50" fillId="0" borderId="65" xfId="56" applyFont="1" applyBorder="1" applyAlignment="1" applyProtection="1">
      <alignment horizontal="center" vertical="center" wrapText="1"/>
      <protection hidden="1"/>
    </xf>
    <xf numFmtId="0" fontId="50" fillId="0" borderId="79" xfId="56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39" fillId="25" borderId="0" xfId="0" applyFont="1" applyFill="1" applyBorder="1" applyAlignment="1">
      <alignment horizontal="left" vertical="center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2" fontId="37" fillId="0" borderId="18" xfId="0" applyNumberFormat="1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wrapText="1"/>
    </xf>
    <xf numFmtId="0" fontId="71" fillId="0" borderId="18" xfId="0" applyFont="1" applyFill="1" applyBorder="1" applyAlignment="1">
      <alignment horizontal="center" vertical="center"/>
    </xf>
    <xf numFmtId="0" fontId="72" fillId="0" borderId="8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9" fillId="0" borderId="0" xfId="54" applyFont="1" applyFill="1" applyAlignment="1">
      <alignment horizontal="left" wrapText="1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59" fillId="0" borderId="0" xfId="54" applyFont="1" applyFill="1" applyAlignment="1">
      <alignment horizontal="center" wrapText="1"/>
      <protection/>
    </xf>
    <xf numFmtId="0" fontId="39" fillId="0" borderId="0" xfId="54" applyFont="1" applyFill="1" applyAlignment="1">
      <alignment horizontal="left" wrapText="1"/>
      <protection/>
    </xf>
    <xf numFmtId="0" fontId="38" fillId="0" borderId="0" xfId="54" applyFont="1" applyFill="1" applyAlignment="1">
      <alignment horizontal="left" wrapText="1"/>
      <protection/>
    </xf>
    <xf numFmtId="0" fontId="39" fillId="0" borderId="0" xfId="54" applyFont="1" applyFill="1" applyAlignment="1">
      <alignment horizontal="left"/>
      <protection/>
    </xf>
    <xf numFmtId="0" fontId="39" fillId="0" borderId="0" xfId="54" applyFont="1" applyFill="1" applyAlignment="1">
      <alignment horizontal="left"/>
      <protection/>
    </xf>
    <xf numFmtId="0" fontId="0" fillId="24" borderId="1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77" fillId="0" borderId="67" xfId="0" applyFont="1" applyBorder="1" applyAlignment="1">
      <alignment horizontal="center" vertical="center"/>
    </xf>
    <xf numFmtId="0" fontId="85" fillId="0" borderId="0" xfId="56" applyFont="1" applyAlignment="1">
      <alignment horizontal="center"/>
      <protection/>
    </xf>
    <xf numFmtId="0" fontId="21" fillId="0" borderId="0" xfId="0" applyFont="1" applyAlignment="1">
      <alignment horizontal="center"/>
    </xf>
    <xf numFmtId="0" fontId="74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тизы" xfId="54"/>
    <cellStyle name="Обычный_прайс жд и канаты" xfId="55"/>
    <cellStyle name="Обычный_Проволока, гвозд, сетка сентябрь 200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оволока, гвозд, сетка сентябрь 2009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57150</xdr:rowOff>
    </xdr:from>
    <xdr:to>
      <xdr:col>10</xdr:col>
      <xdr:colOff>590550</xdr:colOff>
      <xdr:row>1</xdr:row>
      <xdr:rowOff>104775</xdr:rowOff>
    </xdr:to>
    <xdr:sp>
      <xdr:nvSpPr>
        <xdr:cNvPr id="1" name="WordArt 4"/>
        <xdr:cNvSpPr>
          <a:spLocks/>
        </xdr:cNvSpPr>
      </xdr:nvSpPr>
      <xdr:spPr>
        <a:xfrm>
          <a:off x="1543050" y="57150"/>
          <a:ext cx="59340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2</xdr:col>
      <xdr:colOff>600075</xdr:colOff>
      <xdr:row>3</xdr:row>
      <xdr:rowOff>38100</xdr:rowOff>
    </xdr:to>
    <xdr:pic>
      <xdr:nvPicPr>
        <xdr:cNvPr id="2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247650</xdr:colOff>
      <xdr:row>4</xdr:row>
      <xdr:rowOff>28575</xdr:rowOff>
    </xdr:to>
    <xdr:pic>
      <xdr:nvPicPr>
        <xdr:cNvPr id="1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181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419100</xdr:colOff>
      <xdr:row>5</xdr:row>
      <xdr:rowOff>123825</xdr:rowOff>
    </xdr:to>
    <xdr:pic>
      <xdr:nvPicPr>
        <xdr:cNvPr id="1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0</xdr:col>
      <xdr:colOff>1409700</xdr:colOff>
      <xdr:row>5</xdr:row>
      <xdr:rowOff>123825</xdr:rowOff>
    </xdr:to>
    <xdr:pic>
      <xdr:nvPicPr>
        <xdr:cNvPr id="1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1381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</xdr:rowOff>
    </xdr:from>
    <xdr:to>
      <xdr:col>1</xdr:col>
      <xdr:colOff>9525</xdr:colOff>
      <xdr:row>3</xdr:row>
      <xdr:rowOff>152400</xdr:rowOff>
    </xdr:to>
    <xdr:pic>
      <xdr:nvPicPr>
        <xdr:cNvPr id="1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1143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57150</xdr:rowOff>
    </xdr:from>
    <xdr:to>
      <xdr:col>10</xdr:col>
      <xdr:colOff>314325</xdr:colOff>
      <xdr:row>1</xdr:row>
      <xdr:rowOff>161925</xdr:rowOff>
    </xdr:to>
    <xdr:sp>
      <xdr:nvSpPr>
        <xdr:cNvPr id="1" name="WordArt 4"/>
        <xdr:cNvSpPr>
          <a:spLocks/>
        </xdr:cNvSpPr>
      </xdr:nvSpPr>
      <xdr:spPr>
        <a:xfrm>
          <a:off x="2400300" y="57150"/>
          <a:ext cx="48101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0</xdr:rowOff>
    </xdr:from>
    <xdr:to>
      <xdr:col>2</xdr:col>
      <xdr:colOff>28575</xdr:colOff>
      <xdr:row>4</xdr:row>
      <xdr:rowOff>9525</xdr:rowOff>
    </xdr:to>
    <xdr:pic>
      <xdr:nvPicPr>
        <xdr:cNvPr id="2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95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76200</xdr:rowOff>
    </xdr:from>
    <xdr:to>
      <xdr:col>14</xdr:col>
      <xdr:colOff>400050</xdr:colOff>
      <xdr:row>2</xdr:row>
      <xdr:rowOff>85725</xdr:rowOff>
    </xdr:to>
    <xdr:sp>
      <xdr:nvSpPr>
        <xdr:cNvPr id="1" name="WordArt 4"/>
        <xdr:cNvSpPr>
          <a:spLocks/>
        </xdr:cNvSpPr>
      </xdr:nvSpPr>
      <xdr:spPr>
        <a:xfrm>
          <a:off x="2076450" y="76200"/>
          <a:ext cx="65341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1466850</xdr:colOff>
      <xdr:row>4</xdr:row>
      <xdr:rowOff>95250</xdr:rowOff>
    </xdr:to>
    <xdr:pic>
      <xdr:nvPicPr>
        <xdr:cNvPr id="2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38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sof-371753\SharedDocs\&#1076;&#1083;&#1103;%20&#1074;&#1089;&#1077;&#1093;\&#1055;&#1088;&#1086;&#1074;&#1086;&#1083;&#1086;&#1082;&#1072;,%20&#1075;&#1074;&#1086;&#1079;&#1076;,%20&#1089;&#1077;&#1090;&#1082;&#1072;%20&#1089;&#1077;&#1085;&#1090;&#1103;&#1073;&#1088;&#1100;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40;&#1085;&#1072;&#1083;&#1080;&#1079;%20&#1084;&#1077;&#1090;&#1080;&#1079;&#1085;&#1099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Lena\Local%20Settings\Temporary%20Internet%20Files\Content.IE5\Y5BSHC3Y\&#1082;&#1072;&#1085;&#1072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завод 1"/>
      <sheetName val="Коммерческ Метизная"/>
      <sheetName val="база завода"/>
      <sheetName val="Проволока. Гвозди. Сетка."/>
      <sheetName val="Болты.Винты.Шурупы.Гайка.Дюбель"/>
      <sheetName val="Гвозди фасованные"/>
      <sheetName val="Фасованные метизы"/>
      <sheetName val="Саморезы"/>
      <sheetName val="Лист1"/>
      <sheetName val="Саморезы фасовка"/>
      <sheetName val="О Предприятии НСММЗ"/>
    </sheetNames>
    <sheetDataSet>
      <sheetData sheetId="2">
        <row r="10">
          <cell r="D10">
            <v>66300</v>
          </cell>
          <cell r="I10">
            <v>89650</v>
          </cell>
          <cell r="N10">
            <v>68398</v>
          </cell>
          <cell r="S10">
            <v>22250</v>
          </cell>
        </row>
        <row r="11">
          <cell r="D11">
            <v>55186</v>
          </cell>
          <cell r="I11">
            <v>67470</v>
          </cell>
          <cell r="N11">
            <v>45712</v>
          </cell>
          <cell r="S11">
            <v>21988</v>
          </cell>
        </row>
        <row r="12">
          <cell r="D12">
            <v>49480</v>
          </cell>
          <cell r="I12">
            <v>59510</v>
          </cell>
          <cell r="N12">
            <v>38754</v>
          </cell>
          <cell r="S12">
            <v>21988</v>
          </cell>
        </row>
        <row r="13">
          <cell r="D13">
            <v>42765</v>
          </cell>
          <cell r="I13">
            <v>48410</v>
          </cell>
          <cell r="N13">
            <v>34876</v>
          </cell>
          <cell r="S13">
            <v>30835</v>
          </cell>
        </row>
        <row r="14">
          <cell r="D14">
            <v>39713</v>
          </cell>
          <cell r="I14">
            <v>46970</v>
          </cell>
          <cell r="N14">
            <v>34037</v>
          </cell>
          <cell r="S14">
            <v>30633</v>
          </cell>
        </row>
        <row r="15">
          <cell r="D15">
            <v>37100</v>
          </cell>
          <cell r="I15">
            <v>39630</v>
          </cell>
          <cell r="N15">
            <v>33755</v>
          </cell>
          <cell r="S15">
            <v>30633</v>
          </cell>
        </row>
        <row r="16">
          <cell r="D16">
            <v>31734</v>
          </cell>
          <cell r="I16">
            <v>39630</v>
          </cell>
          <cell r="N16">
            <v>79447</v>
          </cell>
          <cell r="S16">
            <v>53288</v>
          </cell>
        </row>
        <row r="17">
          <cell r="D17">
            <v>29150</v>
          </cell>
          <cell r="I17">
            <v>36500</v>
          </cell>
          <cell r="N17">
            <v>70033</v>
          </cell>
          <cell r="S17">
            <v>47874</v>
          </cell>
        </row>
        <row r="18">
          <cell r="D18">
            <v>26906</v>
          </cell>
          <cell r="I18">
            <v>33710</v>
          </cell>
          <cell r="N18">
            <v>52177</v>
          </cell>
          <cell r="S18">
            <v>40329</v>
          </cell>
        </row>
        <row r="19">
          <cell r="D19">
            <v>25950</v>
          </cell>
          <cell r="I19">
            <v>30920</v>
          </cell>
          <cell r="N19">
            <v>47188</v>
          </cell>
          <cell r="S19">
            <v>38997</v>
          </cell>
        </row>
        <row r="20">
          <cell r="D20">
            <v>23700</v>
          </cell>
          <cell r="I20">
            <v>30640</v>
          </cell>
          <cell r="N20">
            <v>43278</v>
          </cell>
          <cell r="S20">
            <v>36168</v>
          </cell>
        </row>
        <row r="21">
          <cell r="D21">
            <v>23543</v>
          </cell>
          <cell r="I21">
            <v>28730</v>
          </cell>
          <cell r="N21">
            <v>39150</v>
          </cell>
          <cell r="S21">
            <v>1050</v>
          </cell>
        </row>
        <row r="22">
          <cell r="D22">
            <v>23130</v>
          </cell>
          <cell r="I22">
            <v>28100</v>
          </cell>
          <cell r="N22">
            <v>37480</v>
          </cell>
          <cell r="S22">
            <v>1033.9</v>
          </cell>
        </row>
        <row r="23">
          <cell r="D23">
            <v>22600</v>
          </cell>
          <cell r="I23">
            <v>28000</v>
          </cell>
          <cell r="N23">
            <v>36625</v>
          </cell>
          <cell r="S23">
            <v>561</v>
          </cell>
        </row>
        <row r="24">
          <cell r="D24">
            <v>89190</v>
          </cell>
          <cell r="I24">
            <v>52924</v>
          </cell>
          <cell r="N24">
            <v>93748</v>
          </cell>
          <cell r="S24">
            <v>52410</v>
          </cell>
        </row>
        <row r="25">
          <cell r="D25">
            <v>84980</v>
          </cell>
          <cell r="I25">
            <v>34060</v>
          </cell>
          <cell r="N25">
            <v>42157</v>
          </cell>
          <cell r="S25">
            <v>51550</v>
          </cell>
        </row>
        <row r="26">
          <cell r="D26">
            <v>68290</v>
          </cell>
          <cell r="I26">
            <v>33350</v>
          </cell>
          <cell r="N26">
            <v>35260</v>
          </cell>
          <cell r="S26">
            <v>44106</v>
          </cell>
        </row>
        <row r="27">
          <cell r="D27">
            <v>52220</v>
          </cell>
          <cell r="I27">
            <v>30755</v>
          </cell>
          <cell r="N27">
            <v>34050</v>
          </cell>
          <cell r="S27">
            <v>41955</v>
          </cell>
        </row>
        <row r="28">
          <cell r="D28">
            <v>48860</v>
          </cell>
          <cell r="I28">
            <v>29230</v>
          </cell>
          <cell r="N28">
            <v>33785</v>
          </cell>
          <cell r="S28">
            <v>41100</v>
          </cell>
        </row>
        <row r="29">
          <cell r="D29">
            <v>45060</v>
          </cell>
          <cell r="I29">
            <v>28150</v>
          </cell>
          <cell r="N29">
            <v>33540</v>
          </cell>
          <cell r="S29">
            <v>39996</v>
          </cell>
        </row>
        <row r="30">
          <cell r="D30">
            <v>40560</v>
          </cell>
          <cell r="I30">
            <v>27725</v>
          </cell>
          <cell r="N30">
            <v>32120</v>
          </cell>
          <cell r="S30">
            <v>38854</v>
          </cell>
        </row>
        <row r="31">
          <cell r="D31">
            <v>40290</v>
          </cell>
          <cell r="I31">
            <v>27435</v>
          </cell>
          <cell r="N31">
            <v>32120</v>
          </cell>
          <cell r="S31">
            <v>37633</v>
          </cell>
        </row>
        <row r="32">
          <cell r="D32">
            <v>35990</v>
          </cell>
          <cell r="I32">
            <v>27422</v>
          </cell>
          <cell r="N32">
            <v>80720</v>
          </cell>
          <cell r="S32">
            <v>37180</v>
          </cell>
        </row>
        <row r="33">
          <cell r="D33">
            <v>33200</v>
          </cell>
          <cell r="I33">
            <v>25465</v>
          </cell>
          <cell r="N33">
            <v>65300</v>
          </cell>
          <cell r="S33">
            <v>36753</v>
          </cell>
        </row>
        <row r="34">
          <cell r="D34">
            <v>31850</v>
          </cell>
          <cell r="I34">
            <v>25110</v>
          </cell>
          <cell r="N34">
            <v>54150</v>
          </cell>
          <cell r="S34">
            <v>36532</v>
          </cell>
        </row>
        <row r="35">
          <cell r="D35">
            <v>30710</v>
          </cell>
          <cell r="I35">
            <v>24907</v>
          </cell>
          <cell r="N35">
            <v>44138</v>
          </cell>
          <cell r="S35">
            <v>36400</v>
          </cell>
        </row>
        <row r="36">
          <cell r="D36">
            <v>30120</v>
          </cell>
          <cell r="I36">
            <v>66660</v>
          </cell>
          <cell r="N36">
            <v>34744</v>
          </cell>
          <cell r="S36">
            <v>36250</v>
          </cell>
        </row>
        <row r="37">
          <cell r="D37">
            <v>29170</v>
          </cell>
          <cell r="I37">
            <v>57745</v>
          </cell>
          <cell r="N37">
            <v>34744</v>
          </cell>
          <cell r="S37">
            <v>83992</v>
          </cell>
        </row>
        <row r="38">
          <cell r="D38">
            <v>49780</v>
          </cell>
          <cell r="I38">
            <v>50642</v>
          </cell>
          <cell r="N38">
            <v>34230</v>
          </cell>
          <cell r="S38">
            <v>62247</v>
          </cell>
        </row>
        <row r="39">
          <cell r="D39">
            <v>37740</v>
          </cell>
          <cell r="I39">
            <v>50642</v>
          </cell>
          <cell r="N39">
            <v>34118</v>
          </cell>
          <cell r="S39">
            <v>49268</v>
          </cell>
        </row>
        <row r="40">
          <cell r="D40">
            <v>32540</v>
          </cell>
          <cell r="I40">
            <v>38602</v>
          </cell>
          <cell r="N40">
            <v>31988</v>
          </cell>
          <cell r="S40">
            <v>44086</v>
          </cell>
        </row>
        <row r="41">
          <cell r="D41">
            <v>27140</v>
          </cell>
          <cell r="I41">
            <v>28110</v>
          </cell>
          <cell r="N41">
            <v>31310</v>
          </cell>
          <cell r="S41">
            <v>39218</v>
          </cell>
        </row>
        <row r="42">
          <cell r="D42">
            <v>24140</v>
          </cell>
          <cell r="I42">
            <v>25139</v>
          </cell>
          <cell r="N42">
            <v>31108</v>
          </cell>
          <cell r="S42">
            <v>29442</v>
          </cell>
        </row>
        <row r="43">
          <cell r="D43">
            <v>23840</v>
          </cell>
          <cell r="I43">
            <v>24988</v>
          </cell>
          <cell r="N43">
            <v>30603</v>
          </cell>
          <cell r="S43">
            <v>36542</v>
          </cell>
        </row>
        <row r="51">
          <cell r="C51">
            <v>34790</v>
          </cell>
          <cell r="H51">
            <v>30470</v>
          </cell>
          <cell r="I51">
            <v>40470</v>
          </cell>
          <cell r="M51">
            <v>33850</v>
          </cell>
          <cell r="R51">
            <v>33570</v>
          </cell>
          <cell r="S51">
            <v>43570</v>
          </cell>
        </row>
        <row r="52">
          <cell r="C52">
            <v>33910</v>
          </cell>
          <cell r="D52">
            <v>43910</v>
          </cell>
          <cell r="H52">
            <v>29040</v>
          </cell>
          <cell r="I52">
            <v>38040</v>
          </cell>
          <cell r="M52">
            <v>31870</v>
          </cell>
          <cell r="R52">
            <v>33570</v>
          </cell>
          <cell r="S52">
            <v>43570</v>
          </cell>
        </row>
        <row r="53">
          <cell r="C53">
            <v>30770</v>
          </cell>
          <cell r="D53">
            <v>40770</v>
          </cell>
          <cell r="H53">
            <v>27890</v>
          </cell>
          <cell r="I53">
            <v>36890</v>
          </cell>
          <cell r="M53">
            <v>30710</v>
          </cell>
          <cell r="R53">
            <v>33570</v>
          </cell>
          <cell r="S53">
            <v>43570</v>
          </cell>
        </row>
        <row r="54">
          <cell r="C54">
            <v>30770</v>
          </cell>
          <cell r="D54">
            <v>40770</v>
          </cell>
          <cell r="M54">
            <v>29440</v>
          </cell>
          <cell r="R54">
            <v>32570</v>
          </cell>
          <cell r="S54">
            <v>42570</v>
          </cell>
        </row>
        <row r="55">
          <cell r="C55">
            <v>29800</v>
          </cell>
          <cell r="D55">
            <v>39800</v>
          </cell>
          <cell r="M55">
            <v>28860</v>
          </cell>
          <cell r="R55">
            <v>32570</v>
          </cell>
          <cell r="S55">
            <v>42570</v>
          </cell>
        </row>
        <row r="56">
          <cell r="C56">
            <v>27270</v>
          </cell>
          <cell r="D56">
            <v>37270</v>
          </cell>
          <cell r="H56">
            <v>27490</v>
          </cell>
          <cell r="M56">
            <v>27080</v>
          </cell>
          <cell r="R56">
            <v>32570</v>
          </cell>
          <cell r="S56">
            <v>42570</v>
          </cell>
        </row>
        <row r="57">
          <cell r="C57">
            <v>27270</v>
          </cell>
          <cell r="D57">
            <v>37270</v>
          </cell>
          <cell r="R57">
            <v>32390</v>
          </cell>
          <cell r="S57">
            <v>41390</v>
          </cell>
        </row>
        <row r="58">
          <cell r="C58">
            <v>26820</v>
          </cell>
          <cell r="D58">
            <v>35820</v>
          </cell>
          <cell r="R58">
            <v>32390</v>
          </cell>
          <cell r="S58">
            <v>41390</v>
          </cell>
        </row>
        <row r="59">
          <cell r="C59">
            <v>26820</v>
          </cell>
          <cell r="D59">
            <v>35820</v>
          </cell>
          <cell r="H59">
            <v>31490</v>
          </cell>
          <cell r="I59">
            <v>40490</v>
          </cell>
          <cell r="M59">
            <v>31050</v>
          </cell>
          <cell r="R59">
            <v>32390</v>
          </cell>
          <cell r="S59">
            <v>41390</v>
          </cell>
        </row>
        <row r="60">
          <cell r="C60">
            <v>25620</v>
          </cell>
          <cell r="D60">
            <v>34620</v>
          </cell>
          <cell r="H60">
            <v>31490</v>
          </cell>
          <cell r="I60">
            <v>40490</v>
          </cell>
          <cell r="M60">
            <v>28660</v>
          </cell>
          <cell r="R60">
            <v>32390</v>
          </cell>
          <cell r="S60">
            <v>41390</v>
          </cell>
        </row>
        <row r="61">
          <cell r="C61">
            <v>25620</v>
          </cell>
          <cell r="D61">
            <v>34620</v>
          </cell>
          <cell r="M61">
            <v>26670</v>
          </cell>
          <cell r="R61">
            <v>30790</v>
          </cell>
          <cell r="S61">
            <v>39790</v>
          </cell>
        </row>
        <row r="62">
          <cell r="C62">
            <v>25150</v>
          </cell>
          <cell r="D62">
            <v>34150</v>
          </cell>
          <cell r="R62">
            <v>30790</v>
          </cell>
          <cell r="S62">
            <v>39790</v>
          </cell>
        </row>
        <row r="63">
          <cell r="C63">
            <v>24860</v>
          </cell>
          <cell r="D63">
            <v>33860</v>
          </cell>
          <cell r="H63">
            <v>34730</v>
          </cell>
          <cell r="R63">
            <v>30790</v>
          </cell>
          <cell r="S63">
            <v>39790</v>
          </cell>
        </row>
        <row r="64">
          <cell r="C64">
            <v>24770</v>
          </cell>
          <cell r="D64">
            <v>33770</v>
          </cell>
          <cell r="H64">
            <v>32160</v>
          </cell>
          <cell r="M64">
            <v>39530</v>
          </cell>
          <cell r="N64">
            <v>48530</v>
          </cell>
          <cell r="R64">
            <v>28900</v>
          </cell>
          <cell r="S64">
            <v>37900</v>
          </cell>
        </row>
        <row r="65">
          <cell r="C65">
            <v>24670</v>
          </cell>
          <cell r="H65">
            <v>29680</v>
          </cell>
          <cell r="M65">
            <v>39530</v>
          </cell>
          <cell r="N65">
            <v>48530</v>
          </cell>
          <cell r="R65">
            <v>28900</v>
          </cell>
          <cell r="S65">
            <v>37900</v>
          </cell>
        </row>
        <row r="70">
          <cell r="D70">
            <v>1397</v>
          </cell>
          <cell r="I70">
            <v>1222</v>
          </cell>
          <cell r="N70">
            <v>1774</v>
          </cell>
          <cell r="S70">
            <v>1134</v>
          </cell>
        </row>
        <row r="71">
          <cell r="D71">
            <v>1016</v>
          </cell>
          <cell r="I71">
            <v>606</v>
          </cell>
          <cell r="N71">
            <v>2075</v>
          </cell>
          <cell r="S71">
            <v>1632</v>
          </cell>
        </row>
        <row r="72">
          <cell r="D72">
            <v>1192</v>
          </cell>
          <cell r="I72">
            <v>717</v>
          </cell>
          <cell r="N72">
            <v>1326</v>
          </cell>
          <cell r="S72">
            <v>732</v>
          </cell>
        </row>
        <row r="73">
          <cell r="D73">
            <v>655</v>
          </cell>
          <cell r="I73">
            <v>645</v>
          </cell>
          <cell r="N73">
            <v>1556</v>
          </cell>
          <cell r="S73">
            <v>852</v>
          </cell>
        </row>
        <row r="74">
          <cell r="D74">
            <v>780</v>
          </cell>
          <cell r="I74">
            <v>672</v>
          </cell>
          <cell r="N74">
            <v>1816</v>
          </cell>
          <cell r="S74">
            <v>985</v>
          </cell>
        </row>
        <row r="75">
          <cell r="D75">
            <v>920</v>
          </cell>
          <cell r="I75">
            <v>780</v>
          </cell>
          <cell r="N75">
            <v>1354</v>
          </cell>
          <cell r="S75">
            <v>1431</v>
          </cell>
        </row>
        <row r="76">
          <cell r="D76">
            <v>1086</v>
          </cell>
          <cell r="I76">
            <v>1078</v>
          </cell>
          <cell r="N76">
            <v>1604</v>
          </cell>
          <cell r="S76">
            <v>2035</v>
          </cell>
        </row>
        <row r="77">
          <cell r="D77">
            <v>1333</v>
          </cell>
          <cell r="I77">
            <v>1543</v>
          </cell>
          <cell r="N77">
            <v>1870</v>
          </cell>
          <cell r="S77">
            <v>565</v>
          </cell>
        </row>
        <row r="78">
          <cell r="D78">
            <v>1550</v>
          </cell>
          <cell r="I78">
            <v>456</v>
          </cell>
          <cell r="N78">
            <v>936</v>
          </cell>
          <cell r="S78">
            <v>649</v>
          </cell>
        </row>
        <row r="79">
          <cell r="D79">
            <v>732</v>
          </cell>
          <cell r="I79">
            <v>533</v>
          </cell>
          <cell r="N79">
            <v>1516</v>
          </cell>
          <cell r="S79">
            <v>763</v>
          </cell>
        </row>
        <row r="80">
          <cell r="D80">
            <v>871</v>
          </cell>
          <cell r="I80">
            <v>626</v>
          </cell>
          <cell r="N80">
            <v>845</v>
          </cell>
          <cell r="S80">
            <v>1582</v>
          </cell>
        </row>
        <row r="81">
          <cell r="D81">
            <v>1026</v>
          </cell>
          <cell r="I81">
            <v>534</v>
          </cell>
          <cell r="N81">
            <v>982</v>
          </cell>
          <cell r="S81">
            <v>653</v>
          </cell>
        </row>
        <row r="84">
          <cell r="B84">
            <v>375</v>
          </cell>
          <cell r="D84">
            <v>220</v>
          </cell>
          <cell r="G84">
            <v>222</v>
          </cell>
          <cell r="I84">
            <v>194</v>
          </cell>
          <cell r="L84">
            <v>225</v>
          </cell>
          <cell r="N84">
            <v>261</v>
          </cell>
          <cell r="Q84">
            <v>92</v>
          </cell>
          <cell r="S84">
            <v>95</v>
          </cell>
        </row>
        <row r="85">
          <cell r="B85">
            <v>365</v>
          </cell>
          <cell r="D85">
            <v>241</v>
          </cell>
          <cell r="G85">
            <v>158</v>
          </cell>
          <cell r="I85">
            <v>144</v>
          </cell>
          <cell r="L85">
            <v>105</v>
          </cell>
          <cell r="N85">
            <v>517</v>
          </cell>
          <cell r="Q85">
            <v>415</v>
          </cell>
          <cell r="S85">
            <v>119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КП"/>
    </sheetNames>
    <sheetDataSet>
      <sheetData sheetId="0">
        <row r="268">
          <cell r="A268" t="str">
            <v>"ГЛУХАРЬ" (шуруп острый, головка шестигранная, цинк).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анаты"/>
    </sheetNames>
    <sheetDataSet>
      <sheetData sheetId="1">
        <row r="16">
          <cell r="D16">
            <v>5620.34</v>
          </cell>
          <cell r="E16">
            <v>7.6</v>
          </cell>
          <cell r="J16">
            <v>36130</v>
          </cell>
          <cell r="K16">
            <v>43.4</v>
          </cell>
        </row>
        <row r="17">
          <cell r="D17">
            <v>9950</v>
          </cell>
          <cell r="E17">
            <v>12</v>
          </cell>
          <cell r="J17">
            <v>38540</v>
          </cell>
          <cell r="K17">
            <v>46.2</v>
          </cell>
        </row>
        <row r="18">
          <cell r="D18">
            <v>10310</v>
          </cell>
          <cell r="E18">
            <v>12.3</v>
          </cell>
          <cell r="J18">
            <v>45570</v>
          </cell>
          <cell r="K18">
            <v>54.7</v>
          </cell>
        </row>
        <row r="19">
          <cell r="D19">
            <v>10510</v>
          </cell>
          <cell r="E19">
            <v>12.5</v>
          </cell>
          <cell r="J19">
            <v>41950</v>
          </cell>
          <cell r="K19">
            <v>50.3</v>
          </cell>
        </row>
        <row r="20">
          <cell r="D20">
            <v>11090</v>
          </cell>
          <cell r="E20">
            <v>13.1</v>
          </cell>
          <cell r="J20">
            <v>51310</v>
          </cell>
          <cell r="K20">
            <v>61.6</v>
          </cell>
        </row>
        <row r="21">
          <cell r="D21">
            <v>11650</v>
          </cell>
          <cell r="E21">
            <v>13.7</v>
          </cell>
          <cell r="J21">
            <v>54050</v>
          </cell>
          <cell r="K21">
            <v>64.9</v>
          </cell>
        </row>
        <row r="22">
          <cell r="D22">
            <v>12270</v>
          </cell>
          <cell r="E22">
            <v>14.3</v>
          </cell>
          <cell r="J22">
            <v>69320</v>
          </cell>
          <cell r="K22">
            <v>83.2</v>
          </cell>
        </row>
        <row r="23">
          <cell r="D23">
            <v>13900</v>
          </cell>
          <cell r="E23">
            <v>15.9</v>
          </cell>
          <cell r="J23">
            <v>81360</v>
          </cell>
          <cell r="K23">
            <v>97.6</v>
          </cell>
        </row>
        <row r="24">
          <cell r="D24">
            <v>15980</v>
          </cell>
          <cell r="E24">
            <v>19.2</v>
          </cell>
          <cell r="J24">
            <v>95510</v>
          </cell>
          <cell r="K24">
            <v>114.6</v>
          </cell>
        </row>
        <row r="25">
          <cell r="D25">
            <v>18040</v>
          </cell>
          <cell r="E25">
            <v>21.6</v>
          </cell>
          <cell r="J25">
            <v>108030</v>
          </cell>
          <cell r="K25">
            <v>129.6</v>
          </cell>
        </row>
        <row r="26">
          <cell r="D26">
            <v>20600</v>
          </cell>
          <cell r="E26">
            <v>24.7</v>
          </cell>
          <cell r="J26">
            <v>125130</v>
          </cell>
          <cell r="K26">
            <v>150.2</v>
          </cell>
        </row>
        <row r="27">
          <cell r="D27">
            <v>23150</v>
          </cell>
          <cell r="E27">
            <v>27.8</v>
          </cell>
          <cell r="J27">
            <v>143730</v>
          </cell>
          <cell r="K27">
            <v>172.5</v>
          </cell>
        </row>
        <row r="28">
          <cell r="D28">
            <v>25390</v>
          </cell>
          <cell r="E28">
            <v>30.5</v>
          </cell>
          <cell r="J28">
            <v>161010</v>
          </cell>
          <cell r="K28">
            <v>193.2</v>
          </cell>
        </row>
        <row r="29">
          <cell r="D29">
            <v>31040</v>
          </cell>
          <cell r="E29">
            <v>37.2</v>
          </cell>
          <cell r="J29">
            <v>183260</v>
          </cell>
          <cell r="K29">
            <v>219.9</v>
          </cell>
        </row>
        <row r="30">
          <cell r="D30">
            <v>35110</v>
          </cell>
          <cell r="E30">
            <v>42.1</v>
          </cell>
          <cell r="J30">
            <v>206670</v>
          </cell>
          <cell r="K30">
            <v>248</v>
          </cell>
        </row>
        <row r="31">
          <cell r="D31">
            <v>38100</v>
          </cell>
          <cell r="E31">
            <v>45.7</v>
          </cell>
          <cell r="J31">
            <v>344740</v>
          </cell>
          <cell r="K31">
            <v>413.7</v>
          </cell>
        </row>
        <row r="32">
          <cell r="D32">
            <v>45030</v>
          </cell>
          <cell r="E32">
            <v>54</v>
          </cell>
          <cell r="J32">
            <v>475270</v>
          </cell>
          <cell r="K32">
            <v>570.3</v>
          </cell>
        </row>
        <row r="33">
          <cell r="D33">
            <v>51310</v>
          </cell>
          <cell r="E33">
            <v>61.6</v>
          </cell>
          <cell r="J33">
            <v>629120</v>
          </cell>
          <cell r="K33">
            <v>754.9</v>
          </cell>
        </row>
        <row r="34">
          <cell r="D34">
            <v>60690</v>
          </cell>
          <cell r="E34">
            <v>72.8</v>
          </cell>
          <cell r="J34">
            <v>90530</v>
          </cell>
          <cell r="K34">
            <v>108.6</v>
          </cell>
        </row>
        <row r="35">
          <cell r="D35">
            <v>71710</v>
          </cell>
          <cell r="E35">
            <v>86.1</v>
          </cell>
          <cell r="J35">
            <v>102630</v>
          </cell>
          <cell r="K35">
            <v>123.2</v>
          </cell>
        </row>
        <row r="36">
          <cell r="D36">
            <v>81310</v>
          </cell>
          <cell r="E36">
            <v>97.6</v>
          </cell>
          <cell r="J36">
            <v>354390</v>
          </cell>
          <cell r="K36">
            <v>425.3</v>
          </cell>
        </row>
        <row r="37">
          <cell r="D37">
            <v>92920</v>
          </cell>
          <cell r="E37">
            <v>111.5</v>
          </cell>
          <cell r="J37">
            <v>619330</v>
          </cell>
          <cell r="K37">
            <v>743.2</v>
          </cell>
        </row>
        <row r="38">
          <cell r="D38">
            <v>104610</v>
          </cell>
          <cell r="E38">
            <v>125.5</v>
          </cell>
          <cell r="J38">
            <v>28180</v>
          </cell>
          <cell r="K38">
            <v>33.8</v>
          </cell>
        </row>
        <row r="39">
          <cell r="D39">
            <v>118020</v>
          </cell>
          <cell r="E39">
            <v>141.6</v>
          </cell>
          <cell r="J39">
            <v>36340</v>
          </cell>
          <cell r="K39">
            <v>43.6</v>
          </cell>
        </row>
        <row r="40">
          <cell r="D40">
            <v>132190</v>
          </cell>
          <cell r="E40">
            <v>158.6</v>
          </cell>
          <cell r="J40">
            <v>45410</v>
          </cell>
          <cell r="K40">
            <v>54.5</v>
          </cell>
        </row>
        <row r="41">
          <cell r="D41">
            <v>147000</v>
          </cell>
          <cell r="E41">
            <v>176.4</v>
          </cell>
          <cell r="J41">
            <v>54520</v>
          </cell>
          <cell r="K41">
            <v>65.4</v>
          </cell>
        </row>
        <row r="42">
          <cell r="D42">
            <v>158460</v>
          </cell>
          <cell r="E42">
            <v>190.2</v>
          </cell>
          <cell r="J42">
            <v>28760</v>
          </cell>
          <cell r="K42">
            <v>34.5</v>
          </cell>
        </row>
        <row r="43">
          <cell r="D43">
            <v>189060</v>
          </cell>
          <cell r="E43">
            <v>226.9</v>
          </cell>
          <cell r="J43">
            <v>72180</v>
          </cell>
          <cell r="K43">
            <v>86.6</v>
          </cell>
        </row>
        <row r="44">
          <cell r="D44">
            <v>206060</v>
          </cell>
          <cell r="E44">
            <v>247.3</v>
          </cell>
          <cell r="J44">
            <v>140470</v>
          </cell>
        </row>
        <row r="45">
          <cell r="D45">
            <v>224880</v>
          </cell>
          <cell r="E45">
            <v>269.9</v>
          </cell>
          <cell r="J45">
            <v>164950</v>
          </cell>
        </row>
        <row r="46">
          <cell r="D46">
            <v>343820</v>
          </cell>
          <cell r="E46">
            <v>412.6</v>
          </cell>
          <cell r="J46">
            <v>45900</v>
          </cell>
          <cell r="K46">
            <v>55.1</v>
          </cell>
        </row>
        <row r="47">
          <cell r="J47">
            <v>32840</v>
          </cell>
        </row>
        <row r="48">
          <cell r="J48">
            <v>49140</v>
          </cell>
        </row>
        <row r="49">
          <cell r="J49">
            <v>33820</v>
          </cell>
        </row>
        <row r="50">
          <cell r="J50">
            <v>50610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echel.ru/" TargetMode="External" /><Relationship Id="rId2" Type="http://schemas.openxmlformats.org/officeDocument/2006/relationships/hyperlink" Target="http://www.mechel.ru/" TargetMode="External" /><Relationship Id="rId3" Type="http://schemas.openxmlformats.org/officeDocument/2006/relationships/hyperlink" Target="http://www.mechel.ru/" TargetMode="External" /><Relationship Id="rId4" Type="http://schemas.openxmlformats.org/officeDocument/2006/relationships/hyperlink" Target="http://www.mechel.ru/" TargetMode="External" /><Relationship Id="rId5" Type="http://schemas.openxmlformats.org/officeDocument/2006/relationships/hyperlink" Target="http://www.mechel.ru/" TargetMode="External" /><Relationship Id="rId6" Type="http://schemas.openxmlformats.org/officeDocument/2006/relationships/hyperlink" Target="http://www.mechel.ru/" TargetMode="External" /><Relationship Id="rId7" Type="http://schemas.openxmlformats.org/officeDocument/2006/relationships/hyperlink" Target="http://www.mechel.ru/" TargetMode="External" /><Relationship Id="rId8" Type="http://schemas.openxmlformats.org/officeDocument/2006/relationships/hyperlink" Target="http://www.mechel.ru/" TargetMode="External" /><Relationship Id="rId9" Type="http://schemas.openxmlformats.org/officeDocument/2006/relationships/hyperlink" Target="http://www.mechel.ru/" TargetMode="External" /><Relationship Id="rId10" Type="http://schemas.openxmlformats.org/officeDocument/2006/relationships/hyperlink" Target="http://www.mechel.ru/" TargetMode="External" /><Relationship Id="rId11" Type="http://schemas.openxmlformats.org/officeDocument/2006/relationships/hyperlink" Target="http://www.mechel.ru/" TargetMode="External" /><Relationship Id="rId12" Type="http://schemas.openxmlformats.org/officeDocument/2006/relationships/hyperlink" Target="http://www.mechel.ru/" TargetMode="External" /><Relationship Id="rId13" Type="http://schemas.openxmlformats.org/officeDocument/2006/relationships/hyperlink" Target="http://www.mechel.ru/" TargetMode="External" /><Relationship Id="rId14" Type="http://schemas.openxmlformats.org/officeDocument/2006/relationships/hyperlink" Target="http://www.mechel.ru/" TargetMode="External" /><Relationship Id="rId15" Type="http://schemas.openxmlformats.org/officeDocument/2006/relationships/hyperlink" Target="http://www.mechel.ru/" TargetMode="External" /><Relationship Id="rId16" Type="http://schemas.openxmlformats.org/officeDocument/2006/relationships/hyperlink" Target="http://www.mechel.ru/" TargetMode="External" /><Relationship Id="rId17" Type="http://schemas.openxmlformats.org/officeDocument/2006/relationships/hyperlink" Target="http://www.mechel.ru/" TargetMode="External" /><Relationship Id="rId18" Type="http://schemas.openxmlformats.org/officeDocument/2006/relationships/hyperlink" Target="http://www.mechel.ru/" TargetMode="External" /><Relationship Id="rId19" Type="http://schemas.openxmlformats.org/officeDocument/2006/relationships/hyperlink" Target="http://www.mechel.ru/" TargetMode="External" /><Relationship Id="rId20" Type="http://schemas.openxmlformats.org/officeDocument/2006/relationships/hyperlink" Target="http://www.mechel.ru/" TargetMode="External" /><Relationship Id="rId21" Type="http://schemas.openxmlformats.org/officeDocument/2006/relationships/hyperlink" Target="http://www.mechel.ru/" TargetMode="External" /><Relationship Id="rId22" Type="http://schemas.openxmlformats.org/officeDocument/2006/relationships/hyperlink" Target="http://www.mechel.ru/" TargetMode="External" /><Relationship Id="rId23" Type="http://schemas.openxmlformats.org/officeDocument/2006/relationships/hyperlink" Target="http://www.mechel.ru/" TargetMode="External" /><Relationship Id="rId24" Type="http://schemas.openxmlformats.org/officeDocument/2006/relationships/hyperlink" Target="http://www.mechel.ru/" TargetMode="External" /><Relationship Id="rId25" Type="http://schemas.openxmlformats.org/officeDocument/2006/relationships/hyperlink" Target="http://www.mechel.ru/" TargetMode="External" /><Relationship Id="rId26" Type="http://schemas.openxmlformats.org/officeDocument/2006/relationships/hyperlink" Target="http://www.mechel.ru/" TargetMode="External" /><Relationship Id="rId27" Type="http://schemas.openxmlformats.org/officeDocument/2006/relationships/hyperlink" Target="http://www.mechel.ru/" TargetMode="External" /><Relationship Id="rId28" Type="http://schemas.openxmlformats.org/officeDocument/2006/relationships/hyperlink" Target="http://www.mechel.ru/" TargetMode="External" /><Relationship Id="rId29" Type="http://schemas.openxmlformats.org/officeDocument/2006/relationships/hyperlink" Target="http://www.mechel.ru/" TargetMode="External" /><Relationship Id="rId30" Type="http://schemas.openxmlformats.org/officeDocument/2006/relationships/hyperlink" Target="http://www.mechel.ru/" TargetMode="External" /><Relationship Id="rId31" Type="http://schemas.openxmlformats.org/officeDocument/2006/relationships/hyperlink" Target="http://www.mechel.ru/" TargetMode="External" /><Relationship Id="rId32" Type="http://schemas.openxmlformats.org/officeDocument/2006/relationships/hyperlink" Target="http://www.mechel.ru/" TargetMode="External" /><Relationship Id="rId33" Type="http://schemas.openxmlformats.org/officeDocument/2006/relationships/hyperlink" Target="http://www.mechel.ru/" TargetMode="External" /><Relationship Id="rId34" Type="http://schemas.openxmlformats.org/officeDocument/2006/relationships/hyperlink" Target="http://www.mechel.ru/" TargetMode="External" /><Relationship Id="rId35" Type="http://schemas.openxmlformats.org/officeDocument/2006/relationships/hyperlink" Target="http://www.mechel.ru/" TargetMode="External" /><Relationship Id="rId36" Type="http://schemas.openxmlformats.org/officeDocument/2006/relationships/hyperlink" Target="http://www.mechel.ru/" TargetMode="External" /><Relationship Id="rId37" Type="http://schemas.openxmlformats.org/officeDocument/2006/relationships/hyperlink" Target="http://www.mechel.ru/" TargetMode="External" /><Relationship Id="rId38" Type="http://schemas.openxmlformats.org/officeDocument/2006/relationships/hyperlink" Target="http://www.mechel.ru/" TargetMode="External" /><Relationship Id="rId39" Type="http://schemas.openxmlformats.org/officeDocument/2006/relationships/hyperlink" Target="http://www.mechel.ru/" TargetMode="External" /><Relationship Id="rId40" Type="http://schemas.openxmlformats.org/officeDocument/2006/relationships/hyperlink" Target="http://www.mechel.ru/" TargetMode="External" /><Relationship Id="rId41" Type="http://schemas.openxmlformats.org/officeDocument/2006/relationships/hyperlink" Target="http://www.mechel.ru/" TargetMode="External" /><Relationship Id="rId42" Type="http://schemas.openxmlformats.org/officeDocument/2006/relationships/hyperlink" Target="http://www.mechel.ru/" TargetMode="External" /><Relationship Id="rId43" Type="http://schemas.openxmlformats.org/officeDocument/2006/relationships/hyperlink" Target="http://www.mechel.ru/" TargetMode="External" /><Relationship Id="rId44" Type="http://schemas.openxmlformats.org/officeDocument/2006/relationships/hyperlink" Target="http://www.mechel.ru/" TargetMode="External" /><Relationship Id="rId45" Type="http://schemas.openxmlformats.org/officeDocument/2006/relationships/hyperlink" Target="http://www.mechel.ru/" TargetMode="External" /><Relationship Id="rId46" Type="http://schemas.openxmlformats.org/officeDocument/2006/relationships/drawing" Target="../drawings/drawing6.xml" /><Relationship Id="rId4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E80"/>
  <sheetViews>
    <sheetView zoomScale="115" zoomScaleNormal="115" zoomScalePageLayoutView="0" workbookViewId="0" topLeftCell="A1">
      <selection activeCell="O39" sqref="O39:R48"/>
    </sheetView>
  </sheetViews>
  <sheetFormatPr defaultColWidth="9.00390625" defaultRowHeight="12.75"/>
  <cols>
    <col min="1" max="1" width="7.25390625" style="0" customWidth="1"/>
    <col min="2" max="2" width="7.75390625" style="0" customWidth="1"/>
    <col min="3" max="3" width="9.625" style="0" customWidth="1"/>
    <col min="4" max="4" width="10.375" style="0" customWidth="1"/>
    <col min="5" max="5" width="12.375" style="0" customWidth="1"/>
    <col min="6" max="6" width="3.75390625" style="0" customWidth="1"/>
    <col min="7" max="7" width="9.00390625" style="0" customWidth="1"/>
    <col min="8" max="8" width="8.25390625" style="0" customWidth="1"/>
    <col min="9" max="9" width="10.625" style="0" customWidth="1"/>
    <col min="10" max="10" width="11.375" style="0" customWidth="1"/>
  </cols>
  <sheetData>
    <row r="1" spans="1:11" ht="21" customHeight="1">
      <c r="A1" s="458" t="s">
        <v>790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31" ht="8.25" customHeight="1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458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</row>
    <row r="3" spans="1:31" ht="15" customHeight="1">
      <c r="A3" s="457" t="s">
        <v>791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</row>
    <row r="4" spans="1:11" ht="13.5" customHeight="1">
      <c r="A4" s="457" t="s">
        <v>0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</row>
    <row r="5" spans="1:12" ht="13.5" customHeight="1">
      <c r="A5" s="457" t="s">
        <v>1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3"/>
    </row>
    <row r="6" spans="1:19" ht="13.5" customHeight="1">
      <c r="A6" s="457" t="s">
        <v>2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3"/>
      <c r="M6" s="3"/>
      <c r="N6" s="3"/>
      <c r="O6" s="3"/>
      <c r="P6" s="3"/>
      <c r="Q6" s="3"/>
      <c r="R6" s="3"/>
      <c r="S6" s="3"/>
    </row>
    <row r="7" spans="1:19" ht="13.5" customHeight="1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</row>
    <row r="8" spans="1:19" ht="13.5" customHeight="1">
      <c r="A8" s="457" t="s">
        <v>772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3"/>
      <c r="M8" s="3"/>
      <c r="N8" s="3"/>
      <c r="O8" s="3"/>
      <c r="P8" s="3"/>
      <c r="Q8" s="3"/>
      <c r="R8" s="3"/>
      <c r="S8" s="3"/>
    </row>
    <row r="9" spans="1:19" ht="13.5" customHeight="1">
      <c r="A9" s="4" t="s">
        <v>764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</row>
    <row r="10" spans="1:19" ht="13.5" customHeight="1">
      <c r="A10" s="4" t="s">
        <v>765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3.5" customHeight="1">
      <c r="A11" s="4" t="s">
        <v>766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31" s="6" customFormat="1" ht="13.5" customHeight="1" thickBot="1">
      <c r="A12" s="5" t="s">
        <v>767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4"/>
      <c r="M12" s="4"/>
      <c r="N12" s="4"/>
      <c r="O12" s="4"/>
      <c r="P12" s="4"/>
      <c r="Q12" s="4"/>
      <c r="R12" s="4"/>
      <c r="S12" s="4"/>
      <c r="T12"/>
      <c r="U12"/>
      <c r="V12"/>
      <c r="W12"/>
      <c r="X12"/>
      <c r="Y12"/>
      <c r="Z12"/>
      <c r="AA12"/>
      <c r="AB12"/>
      <c r="AC12"/>
      <c r="AD12"/>
      <c r="AE12"/>
    </row>
    <row r="13" spans="4:31" ht="9.75" customHeight="1" thickTop="1">
      <c r="D13" s="462"/>
      <c r="E13" s="462"/>
      <c r="F13" s="462"/>
      <c r="G13" s="462"/>
      <c r="H13" s="462"/>
      <c r="M13" s="4"/>
      <c r="N13" s="4"/>
      <c r="O13" s="4"/>
      <c r="P13" s="4"/>
      <c r="Q13" s="4"/>
      <c r="R13" s="4"/>
      <c r="S13" s="4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11" ht="17.25" customHeight="1" hidden="1">
      <c r="A14" s="7"/>
      <c r="B14" s="8"/>
      <c r="C14" s="9"/>
      <c r="D14" s="10"/>
      <c r="E14" s="10"/>
      <c r="F14" s="11"/>
      <c r="G14" s="7"/>
      <c r="H14" s="8"/>
      <c r="I14" s="9"/>
      <c r="J14" s="10"/>
      <c r="K14" s="10"/>
    </row>
    <row r="15" spans="1:12" ht="18.75" customHeight="1">
      <c r="A15" s="463" t="s">
        <v>4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3"/>
      <c r="L15" s="12"/>
    </row>
    <row r="16" spans="1:12" ht="4.5" customHeight="1">
      <c r="A16" s="7"/>
      <c r="B16" s="7"/>
      <c r="C16" s="9"/>
      <c r="D16" s="10"/>
      <c r="E16" s="10"/>
      <c r="F16" s="11"/>
      <c r="G16" s="7"/>
      <c r="H16" s="7"/>
      <c r="I16" s="9"/>
      <c r="J16" s="10"/>
      <c r="K16" s="10"/>
      <c r="L16" s="12"/>
    </row>
    <row r="17" spans="1:12" ht="12" customHeight="1" hidden="1">
      <c r="A17" s="13"/>
      <c r="B17" s="14"/>
      <c r="C17" s="15"/>
      <c r="D17" s="16"/>
      <c r="E17" s="16"/>
      <c r="F17" s="17"/>
      <c r="G17" s="18"/>
      <c r="H17" s="14"/>
      <c r="I17" s="15"/>
      <c r="J17" s="16"/>
      <c r="K17" s="16"/>
      <c r="L17" s="12"/>
    </row>
    <row r="18" spans="1:12" ht="57" customHeight="1">
      <c r="A18" s="459" t="s">
        <v>798</v>
      </c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12"/>
    </row>
    <row r="19" spans="1:12" ht="43.5" customHeight="1">
      <c r="A19" s="461" t="s">
        <v>5</v>
      </c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12"/>
    </row>
    <row r="20" spans="1:12" ht="1.5" customHeight="1">
      <c r="A20" s="461"/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12"/>
    </row>
    <row r="21" spans="1:12" ht="19.5" customHeight="1" hidden="1">
      <c r="A21" s="461"/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12"/>
    </row>
    <row r="22" spans="1:12" ht="83.25" customHeight="1" hidden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2"/>
    </row>
    <row r="23" spans="1:12" ht="10.5" customHeight="1">
      <c r="A23" s="460"/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12"/>
    </row>
    <row r="24" spans="1:12" ht="64.5" customHeight="1">
      <c r="A24" s="459" t="s">
        <v>6</v>
      </c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12"/>
    </row>
    <row r="25" spans="1:12" ht="27" customHeight="1">
      <c r="A25" s="459" t="s">
        <v>7</v>
      </c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12"/>
    </row>
    <row r="26" spans="1:12" ht="32.25" customHeight="1">
      <c r="A26" s="459" t="s">
        <v>8</v>
      </c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12"/>
    </row>
    <row r="27" spans="1:12" ht="30" customHeight="1">
      <c r="A27" s="467" t="s">
        <v>9</v>
      </c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12"/>
    </row>
    <row r="28" spans="1:12" ht="32.25" customHeight="1">
      <c r="A28" s="459" t="s">
        <v>10</v>
      </c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12"/>
    </row>
    <row r="29" spans="1:12" ht="33.75" customHeight="1">
      <c r="A29" s="467" t="s">
        <v>11</v>
      </c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12"/>
    </row>
    <row r="30" spans="1:12" ht="33" customHeight="1">
      <c r="A30" s="459" t="s">
        <v>12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12"/>
    </row>
    <row r="31" spans="1:12" ht="37.5" customHeight="1">
      <c r="A31" s="467" t="s">
        <v>13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12"/>
    </row>
    <row r="32" spans="1:12" ht="33.75" customHeight="1">
      <c r="A32" s="459" t="s">
        <v>14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12"/>
    </row>
    <row r="33" spans="1:12" ht="66" customHeight="1">
      <c r="A33" s="467" t="s">
        <v>15</v>
      </c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12"/>
    </row>
    <row r="34" spans="1:12" ht="66" customHeight="1">
      <c r="A34" s="465" t="s">
        <v>799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12"/>
    </row>
    <row r="35" spans="1:12" ht="35.25" customHeight="1">
      <c r="A35" s="465" t="s">
        <v>16</v>
      </c>
      <c r="B35" s="465"/>
      <c r="C35" s="465"/>
      <c r="D35" s="465"/>
      <c r="E35" s="465"/>
      <c r="F35" s="465"/>
      <c r="G35" s="465"/>
      <c r="H35" s="465"/>
      <c r="I35" s="465"/>
      <c r="J35" s="465"/>
      <c r="K35" s="465"/>
      <c r="L35" s="12"/>
    </row>
    <row r="36" spans="1:12" ht="8.25" customHeight="1">
      <c r="A36" s="465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12"/>
    </row>
    <row r="37" spans="1:12" ht="12.75">
      <c r="A37" s="20"/>
      <c r="B37" s="21"/>
      <c r="C37" s="22"/>
      <c r="D37" s="16"/>
      <c r="E37" s="16"/>
      <c r="F37" s="23"/>
      <c r="G37" s="18"/>
      <c r="H37" s="24"/>
      <c r="I37" s="22"/>
      <c r="J37" s="16"/>
      <c r="K37" s="16"/>
      <c r="L37" s="12"/>
    </row>
    <row r="38" spans="1:12" ht="12.75">
      <c r="A38" s="20"/>
      <c r="B38" s="21"/>
      <c r="C38" s="22"/>
      <c r="D38" s="16"/>
      <c r="E38" s="16"/>
      <c r="F38" s="23"/>
      <c r="G38" s="18"/>
      <c r="H38" s="24"/>
      <c r="I38" s="22"/>
      <c r="J38" s="16"/>
      <c r="K38" s="16"/>
      <c r="L38" s="12"/>
    </row>
    <row r="39" spans="1:12" ht="12.75">
      <c r="A39" s="20"/>
      <c r="B39" s="21"/>
      <c r="C39" s="22"/>
      <c r="D39" s="16"/>
      <c r="E39" s="16"/>
      <c r="F39" s="23"/>
      <c r="G39" s="18"/>
      <c r="H39" s="24"/>
      <c r="I39" s="24"/>
      <c r="J39" s="16"/>
      <c r="K39" s="16"/>
      <c r="L39" s="12"/>
    </row>
    <row r="40" spans="1:12" ht="12.75">
      <c r="A40" s="20"/>
      <c r="B40" s="21"/>
      <c r="C40" s="22"/>
      <c r="D40" s="16"/>
      <c r="E40" s="16"/>
      <c r="F40" s="23"/>
      <c r="G40" s="18"/>
      <c r="H40" s="24"/>
      <c r="I40" s="25"/>
      <c r="J40" s="16"/>
      <c r="K40" s="16"/>
      <c r="L40" s="12"/>
    </row>
    <row r="41" spans="1:12" ht="13.5" thickBot="1">
      <c r="A41" s="20"/>
      <c r="B41" s="21"/>
      <c r="C41" s="22"/>
      <c r="D41" s="16"/>
      <c r="E41" s="26"/>
      <c r="F41" s="23"/>
      <c r="G41" s="18"/>
      <c r="H41" s="24"/>
      <c r="I41" s="22"/>
      <c r="J41" s="16"/>
      <c r="K41" s="16"/>
      <c r="L41" s="12"/>
    </row>
    <row r="42" spans="1:19" ht="12.75">
      <c r="A42" s="20"/>
      <c r="B42" s="21"/>
      <c r="C42" s="22"/>
      <c r="D42" s="16"/>
      <c r="E42" s="26"/>
      <c r="F42" s="23"/>
      <c r="G42" s="18"/>
      <c r="H42" s="24"/>
      <c r="I42" s="22"/>
      <c r="J42" s="16"/>
      <c r="K42" s="16"/>
      <c r="L42" s="12"/>
      <c r="P42" s="27"/>
      <c r="Q42" s="28"/>
      <c r="R42" s="29"/>
      <c r="S42" s="30">
        <v>1487</v>
      </c>
    </row>
    <row r="43" spans="1:19" ht="12.75">
      <c r="A43" s="20"/>
      <c r="B43" s="21"/>
      <c r="C43" s="22"/>
      <c r="D43" s="16"/>
      <c r="E43" s="26"/>
      <c r="F43" s="23"/>
      <c r="G43" s="18"/>
      <c r="H43" s="24"/>
      <c r="I43" s="22"/>
      <c r="J43" s="16"/>
      <c r="K43" s="16"/>
      <c r="L43" s="12"/>
      <c r="P43" s="468"/>
      <c r="Q43" s="31"/>
      <c r="R43" s="32"/>
      <c r="S43" s="33">
        <v>1464</v>
      </c>
    </row>
    <row r="44" spans="1:19" ht="13.5" thickBot="1">
      <c r="A44" s="20"/>
      <c r="B44" s="21"/>
      <c r="C44" s="22"/>
      <c r="D44" s="16"/>
      <c r="E44" s="26"/>
      <c r="F44" s="23"/>
      <c r="G44" s="18"/>
      <c r="H44" s="24"/>
      <c r="I44" s="22"/>
      <c r="J44" s="16"/>
      <c r="K44" s="16"/>
      <c r="L44" s="12"/>
      <c r="P44" s="469"/>
      <c r="Q44" s="34"/>
      <c r="R44" s="35"/>
      <c r="S44" s="36">
        <v>794</v>
      </c>
    </row>
    <row r="45" spans="1:12" ht="12.75">
      <c r="A45" s="20"/>
      <c r="B45" s="21"/>
      <c r="C45" s="22"/>
      <c r="D45" s="16"/>
      <c r="E45" s="26"/>
      <c r="F45" s="23"/>
      <c r="G45" s="18"/>
      <c r="H45" s="24"/>
      <c r="I45" s="22"/>
      <c r="J45" s="16"/>
      <c r="K45" s="16"/>
      <c r="L45" s="12"/>
    </row>
    <row r="46" spans="1:12" ht="12.75">
      <c r="A46" s="20"/>
      <c r="B46" s="21"/>
      <c r="C46" s="37"/>
      <c r="D46" s="38"/>
      <c r="E46" s="39"/>
      <c r="F46" s="40"/>
      <c r="G46" s="466"/>
      <c r="H46" s="21"/>
      <c r="I46" s="37"/>
      <c r="J46" s="38"/>
      <c r="K46" s="38"/>
      <c r="L46" s="12"/>
    </row>
    <row r="47" spans="1:12" ht="12.75">
      <c r="A47" s="20"/>
      <c r="B47" s="21"/>
      <c r="C47" s="37"/>
      <c r="D47" s="38"/>
      <c r="E47" s="39"/>
      <c r="F47" s="40"/>
      <c r="G47" s="466"/>
      <c r="H47" s="21"/>
      <c r="I47" s="37"/>
      <c r="J47" s="38"/>
      <c r="K47" s="38"/>
      <c r="L47" s="12"/>
    </row>
    <row r="48" spans="1:12" ht="12.75">
      <c r="A48" s="20"/>
      <c r="B48" s="21"/>
      <c r="C48" s="37"/>
      <c r="D48" s="38"/>
      <c r="E48" s="39"/>
      <c r="F48" s="40"/>
      <c r="G48" s="466"/>
      <c r="H48" s="21"/>
      <c r="I48" s="37"/>
      <c r="J48" s="38"/>
      <c r="K48" s="38"/>
      <c r="L48" s="12"/>
    </row>
    <row r="49" spans="1:12" ht="12.75">
      <c r="A49" s="20"/>
      <c r="B49" s="21"/>
      <c r="C49" s="37"/>
      <c r="D49" s="38"/>
      <c r="E49" s="39"/>
      <c r="F49" s="40"/>
      <c r="G49" s="466"/>
      <c r="H49" s="21"/>
      <c r="I49" s="37"/>
      <c r="J49" s="38"/>
      <c r="K49" s="38"/>
      <c r="L49" s="12"/>
    </row>
    <row r="50" spans="1:12" ht="12.75">
      <c r="A50" s="20"/>
      <c r="B50" s="21"/>
      <c r="C50" s="37"/>
      <c r="D50" s="38"/>
      <c r="E50" s="39"/>
      <c r="F50" s="40"/>
      <c r="G50" s="466"/>
      <c r="H50" s="21"/>
      <c r="I50" s="37"/>
      <c r="J50" s="38"/>
      <c r="K50" s="38"/>
      <c r="L50" s="12"/>
    </row>
    <row r="51" spans="1:12" ht="12.75">
      <c r="A51" s="20"/>
      <c r="B51" s="21"/>
      <c r="C51" s="37"/>
      <c r="D51" s="38"/>
      <c r="E51" s="39"/>
      <c r="F51" s="40"/>
      <c r="G51" s="466"/>
      <c r="H51" s="21"/>
      <c r="I51" s="37"/>
      <c r="J51" s="38"/>
      <c r="K51" s="38"/>
      <c r="L51" s="12"/>
    </row>
    <row r="52" spans="1:12" ht="12.75">
      <c r="A52" s="20"/>
      <c r="B52" s="21"/>
      <c r="C52" s="37"/>
      <c r="D52" s="38"/>
      <c r="E52" s="39"/>
      <c r="F52" s="40"/>
      <c r="G52" s="466"/>
      <c r="H52" s="21"/>
      <c r="I52" s="37"/>
      <c r="J52" s="38"/>
      <c r="K52" s="38"/>
      <c r="L52" s="12"/>
    </row>
    <row r="53" spans="1:12" ht="12.75">
      <c r="A53" s="20"/>
      <c r="B53" s="21"/>
      <c r="C53" s="37"/>
      <c r="D53" s="38"/>
      <c r="E53" s="39"/>
      <c r="F53" s="40"/>
      <c r="G53" s="466"/>
      <c r="H53" s="21"/>
      <c r="I53" s="37"/>
      <c r="J53" s="38"/>
      <c r="K53" s="38"/>
      <c r="L53" s="12"/>
    </row>
    <row r="54" spans="1:12" ht="12.75">
      <c r="A54" s="20"/>
      <c r="B54" s="21"/>
      <c r="C54" s="37"/>
      <c r="D54" s="38"/>
      <c r="E54" s="39"/>
      <c r="F54" s="40"/>
      <c r="G54" s="466"/>
      <c r="H54" s="21"/>
      <c r="I54" s="37"/>
      <c r="J54" s="38"/>
      <c r="K54" s="38"/>
      <c r="L54" s="12"/>
    </row>
    <row r="55" spans="1:12" ht="12.75">
      <c r="A55" s="20"/>
      <c r="B55" s="21"/>
      <c r="C55" s="37"/>
      <c r="D55" s="38"/>
      <c r="E55" s="39"/>
      <c r="F55" s="40"/>
      <c r="G55" s="466"/>
      <c r="H55" s="21"/>
      <c r="I55" s="37"/>
      <c r="J55" s="38"/>
      <c r="K55" s="38"/>
      <c r="L55" s="12"/>
    </row>
    <row r="56" spans="1:12" ht="12.75">
      <c r="A56" s="20"/>
      <c r="B56" s="21"/>
      <c r="C56" s="37"/>
      <c r="D56" s="38"/>
      <c r="E56" s="39"/>
      <c r="F56" s="40"/>
      <c r="G56" s="466"/>
      <c r="H56" s="21"/>
      <c r="I56" s="37"/>
      <c r="J56" s="38"/>
      <c r="K56" s="42"/>
      <c r="L56" s="12"/>
    </row>
    <row r="57" spans="1:12" ht="12.75">
      <c r="A57" s="20"/>
      <c r="B57" s="21"/>
      <c r="C57" s="37"/>
      <c r="D57" s="38"/>
      <c r="E57" s="39"/>
      <c r="F57" s="40"/>
      <c r="G57" s="466"/>
      <c r="H57" s="21"/>
      <c r="I57" s="37"/>
      <c r="J57" s="38"/>
      <c r="K57" s="42"/>
      <c r="L57" s="12"/>
    </row>
    <row r="58" spans="1:12" ht="12.75">
      <c r="A58" s="20"/>
      <c r="B58" s="21"/>
      <c r="C58" s="37"/>
      <c r="D58" s="38"/>
      <c r="E58" s="39"/>
      <c r="F58" s="40"/>
      <c r="G58" s="41"/>
      <c r="H58" s="21"/>
      <c r="I58" s="37"/>
      <c r="J58" s="38"/>
      <c r="K58" s="38"/>
      <c r="L58" s="12"/>
    </row>
    <row r="59" spans="1:12" ht="12.75" customHeight="1">
      <c r="A59" s="41"/>
      <c r="B59" s="43"/>
      <c r="C59" s="43"/>
      <c r="D59" s="43"/>
      <c r="E59" s="43"/>
      <c r="F59" s="40"/>
      <c r="G59" s="466"/>
      <c r="H59" s="21"/>
      <c r="I59" s="37"/>
      <c r="J59" s="38"/>
      <c r="K59" s="42"/>
      <c r="L59" s="12"/>
    </row>
    <row r="60" spans="1:12" ht="12" customHeight="1">
      <c r="A60" s="11"/>
      <c r="B60" s="44"/>
      <c r="C60" s="44"/>
      <c r="D60" s="44"/>
      <c r="E60" s="44"/>
      <c r="F60" s="44"/>
      <c r="G60" s="466"/>
      <c r="H60" s="21"/>
      <c r="I60" s="21"/>
      <c r="J60" s="38"/>
      <c r="K60" s="42"/>
      <c r="L60" s="12"/>
    </row>
    <row r="61" spans="1:12" ht="12" customHeight="1">
      <c r="A61" s="11"/>
      <c r="B61" s="44"/>
      <c r="C61" s="44"/>
      <c r="D61" s="44"/>
      <c r="E61" s="44"/>
      <c r="F61" s="44"/>
      <c r="G61" s="466"/>
      <c r="H61" s="45"/>
      <c r="I61" s="45"/>
      <c r="J61" s="38"/>
      <c r="K61" s="42"/>
      <c r="L61" s="12"/>
    </row>
    <row r="62" spans="1:12" ht="12" customHeight="1">
      <c r="A62" s="11"/>
      <c r="B62" s="44"/>
      <c r="C62" s="44"/>
      <c r="D62" s="44"/>
      <c r="E62" s="44"/>
      <c r="F62" s="44"/>
      <c r="G62" s="466"/>
      <c r="H62" s="45"/>
      <c r="I62" s="45"/>
      <c r="J62" s="38"/>
      <c r="K62" s="42"/>
      <c r="L62" s="12"/>
    </row>
    <row r="63" spans="1:12" ht="12" customHeight="1">
      <c r="A63" s="46"/>
      <c r="B63" s="46"/>
      <c r="C63" s="46"/>
      <c r="D63" s="47"/>
      <c r="E63" s="47"/>
      <c r="F63" s="46"/>
      <c r="G63" s="46"/>
      <c r="H63" s="46"/>
      <c r="I63" s="48"/>
      <c r="J63" s="47"/>
      <c r="K63" s="47"/>
      <c r="L63" s="12"/>
    </row>
    <row r="64" spans="1:31" s="49" customFormat="1" ht="13.5" customHeight="1">
      <c r="A64" s="46"/>
      <c r="B64" s="46"/>
      <c r="C64" s="46"/>
      <c r="D64" s="47"/>
      <c r="E64" s="47"/>
      <c r="F64" s="46"/>
      <c r="G64" s="46"/>
      <c r="H64" s="46"/>
      <c r="I64" s="48"/>
      <c r="J64" s="47"/>
      <c r="K64" s="4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11" s="49" customFormat="1" ht="13.5" customHeight="1">
      <c r="A65" s="46"/>
      <c r="B65" s="46"/>
      <c r="C65" s="46"/>
      <c r="D65" s="47"/>
      <c r="E65" s="47"/>
      <c r="F65" s="46"/>
      <c r="G65" s="46"/>
      <c r="H65" s="46"/>
      <c r="I65" s="48"/>
      <c r="J65" s="47"/>
      <c r="K65" s="47"/>
    </row>
    <row r="66" spans="1:11" s="49" customFormat="1" ht="13.5" customHeight="1">
      <c r="A66" s="46"/>
      <c r="B66" s="46"/>
      <c r="C66" s="46"/>
      <c r="D66" s="47"/>
      <c r="E66" s="47"/>
      <c r="F66" s="46"/>
      <c r="G66" s="46"/>
      <c r="H66" s="46"/>
      <c r="I66" s="48"/>
      <c r="J66" s="47"/>
      <c r="K66" s="47"/>
    </row>
    <row r="67" spans="1:11" s="49" customFormat="1" ht="13.5" customHeight="1">
      <c r="A67" s="46"/>
      <c r="B67" s="46"/>
      <c r="C67" s="46"/>
      <c r="D67" s="47"/>
      <c r="E67" s="47"/>
      <c r="F67" s="46"/>
      <c r="G67" s="46"/>
      <c r="H67" s="46"/>
      <c r="I67" s="48"/>
      <c r="J67" s="47"/>
      <c r="K67" s="47"/>
    </row>
    <row r="68" spans="1:11" s="49" customFormat="1" ht="13.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</row>
    <row r="69" spans="1:11" s="49" customFormat="1" ht="13.5" customHeight="1">
      <c r="A69" s="46"/>
      <c r="B69" s="46"/>
      <c r="C69" s="46"/>
      <c r="D69" s="47"/>
      <c r="E69" s="47"/>
      <c r="F69" s="46"/>
      <c r="G69" s="46"/>
      <c r="H69" s="46"/>
      <c r="I69" s="46"/>
      <c r="J69" s="47"/>
      <c r="K69" s="47"/>
    </row>
    <row r="70" spans="1:11" s="49" customFormat="1" ht="13.5" customHeight="1">
      <c r="A70" s="46"/>
      <c r="B70" s="46"/>
      <c r="C70" s="46"/>
      <c r="D70" s="47"/>
      <c r="E70" s="47"/>
      <c r="F70" s="46"/>
      <c r="G70" s="46"/>
      <c r="H70" s="46"/>
      <c r="I70" s="46"/>
      <c r="J70" s="47"/>
      <c r="K70" s="47"/>
    </row>
    <row r="71" spans="1:11" s="49" customFormat="1" ht="13.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spans="1:11" s="49" customFormat="1" ht="13.5" customHeight="1">
      <c r="A72" s="464"/>
      <c r="B72" s="464"/>
      <c r="C72" s="464"/>
      <c r="D72" s="464"/>
      <c r="E72" s="464"/>
      <c r="F72" s="464"/>
      <c r="G72" s="464"/>
      <c r="H72" s="464"/>
      <c r="I72" s="464"/>
      <c r="J72" s="464"/>
      <c r="K72" s="464"/>
    </row>
    <row r="73" spans="1:31" ht="14.2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50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</row>
    <row r="74" spans="1:12" ht="9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50"/>
      <c r="L74" s="12"/>
    </row>
    <row r="75" spans="1:12" ht="9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50"/>
      <c r="L75" s="12"/>
    </row>
    <row r="76" spans="11:12" ht="12.75">
      <c r="K76" s="12"/>
      <c r="L76" s="12"/>
    </row>
    <row r="77" spans="11:12" ht="12.75">
      <c r="K77" s="12"/>
      <c r="L77" s="12"/>
    </row>
    <row r="78" spans="11:12" ht="12.75">
      <c r="K78" s="12"/>
      <c r="L78" s="12"/>
    </row>
    <row r="79" spans="11:12" ht="12.75">
      <c r="K79" s="12"/>
      <c r="L79" s="12"/>
    </row>
    <row r="80" ht="12.75">
      <c r="L80" s="12"/>
    </row>
  </sheetData>
  <sheetProtection/>
  <mergeCells count="34">
    <mergeCell ref="G56:G57"/>
    <mergeCell ref="G59:G60"/>
    <mergeCell ref="A33:K33"/>
    <mergeCell ref="A35:K35"/>
    <mergeCell ref="A34:K34"/>
    <mergeCell ref="A32:K32"/>
    <mergeCell ref="A27:K27"/>
    <mergeCell ref="A28:K28"/>
    <mergeCell ref="A29:K29"/>
    <mergeCell ref="A30:K30"/>
    <mergeCell ref="A31:K31"/>
    <mergeCell ref="P43:P44"/>
    <mergeCell ref="D13:H13"/>
    <mergeCell ref="A15:K15"/>
    <mergeCell ref="A18:K18"/>
    <mergeCell ref="A24:K24"/>
    <mergeCell ref="A72:K72"/>
    <mergeCell ref="A36:K36"/>
    <mergeCell ref="G46:G49"/>
    <mergeCell ref="G50:G53"/>
    <mergeCell ref="G54:G55"/>
    <mergeCell ref="G61:G62"/>
    <mergeCell ref="A25:K25"/>
    <mergeCell ref="A26:K26"/>
    <mergeCell ref="A23:K23"/>
    <mergeCell ref="A19:K19"/>
    <mergeCell ref="A20:K20"/>
    <mergeCell ref="A21:K21"/>
    <mergeCell ref="A6:K6"/>
    <mergeCell ref="A8:K8"/>
    <mergeCell ref="A1:K2"/>
    <mergeCell ref="A3:K3"/>
    <mergeCell ref="A4:K4"/>
    <mergeCell ref="A5:K5"/>
  </mergeCells>
  <printOptions horizontalCentered="1"/>
  <pageMargins left="0.15748031496062992" right="0.15748031496062992" top="0.1968503937007874" bottom="0.2755905511811024" header="0.15748031496062992" footer="0.2362204724409449"/>
  <pageSetup horizontalDpi="600" verticalDpi="600" orientation="portrait" paperSize="9" r:id="rId2"/>
  <rowBreaks count="1" manualBreakCount="1">
    <brk id="3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V85"/>
  <sheetViews>
    <sheetView zoomScalePageLayoutView="0" workbookViewId="0" topLeftCell="A1">
      <selection activeCell="A5" sqref="A5:S5"/>
    </sheetView>
  </sheetViews>
  <sheetFormatPr defaultColWidth="9.00390625" defaultRowHeight="12.75"/>
  <cols>
    <col min="1" max="1" width="6.00390625" style="51" customWidth="1"/>
    <col min="2" max="2" width="7.00390625" style="51" customWidth="1"/>
    <col min="3" max="3" width="6.375" style="51" customWidth="1"/>
    <col min="4" max="4" width="6.75390625" style="51" customWidth="1"/>
    <col min="5" max="5" width="0.12890625" style="51" hidden="1" customWidth="1"/>
    <col min="6" max="6" width="6.125" style="51" customWidth="1"/>
    <col min="7" max="7" width="6.25390625" style="51" customWidth="1"/>
    <col min="8" max="8" width="6.75390625" style="51" customWidth="1"/>
    <col min="9" max="9" width="6.875" style="51" customWidth="1"/>
    <col min="10" max="10" width="0.37109375" style="51" hidden="1" customWidth="1"/>
    <col min="11" max="11" width="5.625" style="51" bestFit="1" customWidth="1"/>
    <col min="12" max="12" width="7.25390625" style="51" customWidth="1"/>
    <col min="13" max="13" width="6.00390625" style="51" customWidth="1"/>
    <col min="14" max="14" width="6.75390625" style="51" customWidth="1"/>
    <col min="15" max="15" width="1.00390625" style="51" hidden="1" customWidth="1"/>
    <col min="16" max="16" width="5.25390625" style="51" customWidth="1"/>
    <col min="17" max="17" width="6.625" style="51" customWidth="1"/>
    <col min="18" max="18" width="5.875" style="51" customWidth="1"/>
    <col min="19" max="19" width="6.75390625" style="51" customWidth="1"/>
    <col min="20" max="16384" width="9.125" style="51" customWidth="1"/>
  </cols>
  <sheetData>
    <row r="1" spans="1:19" ht="12" customHeight="1">
      <c r="A1" s="474" t="s">
        <v>774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:19" ht="3.75" customHeight="1">
      <c r="A2" s="475" t="s">
        <v>775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</row>
    <row r="3" spans="1:19" ht="9" customHeight="1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</row>
    <row r="4" spans="1:19" ht="13.5" thickBot="1">
      <c r="A4" s="476" t="s">
        <v>802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</row>
    <row r="5" spans="1:19" ht="12.75" customHeight="1" thickBot="1">
      <c r="A5" s="477" t="s">
        <v>806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9"/>
    </row>
    <row r="6" spans="1:19" ht="22.5" customHeight="1" hidden="1" thickBot="1">
      <c r="A6" s="53"/>
      <c r="B6" s="54"/>
      <c r="C6" s="54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56"/>
      <c r="S6" s="57"/>
    </row>
    <row r="7" spans="1:19" ht="27.75" customHeight="1" hidden="1" thickBot="1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6"/>
      <c r="R7" s="56"/>
      <c r="S7" s="57"/>
    </row>
    <row r="8" spans="1:19" ht="21.75" customHeight="1" hidden="1" thickBot="1">
      <c r="A8" s="398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400"/>
    </row>
    <row r="9" spans="1:22" ht="12" customHeight="1">
      <c r="A9" s="480" t="s">
        <v>17</v>
      </c>
      <c r="B9" s="480"/>
      <c r="C9" s="401" t="s">
        <v>18</v>
      </c>
      <c r="D9" s="401" t="s">
        <v>19</v>
      </c>
      <c r="E9" s="401"/>
      <c r="F9" s="480" t="s">
        <v>17</v>
      </c>
      <c r="G9" s="480"/>
      <c r="H9" s="401" t="s">
        <v>18</v>
      </c>
      <c r="I9" s="401" t="s">
        <v>19</v>
      </c>
      <c r="J9" s="105"/>
      <c r="K9" s="482" t="s">
        <v>17</v>
      </c>
      <c r="L9" s="482"/>
      <c r="M9" s="105" t="s">
        <v>18</v>
      </c>
      <c r="N9" s="105" t="s">
        <v>19</v>
      </c>
      <c r="O9" s="105"/>
      <c r="P9" s="482" t="s">
        <v>17</v>
      </c>
      <c r="Q9" s="482"/>
      <c r="R9" s="105" t="s">
        <v>18</v>
      </c>
      <c r="S9" s="105" t="s">
        <v>19</v>
      </c>
      <c r="U9" s="483"/>
      <c r="V9" s="484"/>
    </row>
    <row r="10" spans="1:22" ht="9" customHeight="1">
      <c r="A10" s="481" t="s">
        <v>20</v>
      </c>
      <c r="B10" s="481"/>
      <c r="C10" s="80">
        <v>0.3</v>
      </c>
      <c r="D10" s="402">
        <f>'[1]база завода'!D10*1.18*1.1</f>
        <v>86057.40000000001</v>
      </c>
      <c r="E10" s="105"/>
      <c r="F10" s="481" t="s">
        <v>21</v>
      </c>
      <c r="G10" s="481"/>
      <c r="H10" s="80" t="s">
        <v>22</v>
      </c>
      <c r="I10" s="67">
        <f>'[1]база завода'!I10*1.18*1.1</f>
        <v>116365.70000000001</v>
      </c>
      <c r="J10" s="105"/>
      <c r="K10" s="481" t="s">
        <v>23</v>
      </c>
      <c r="L10" s="481"/>
      <c r="M10" s="80">
        <v>0.5</v>
      </c>
      <c r="N10" s="67">
        <f>'[1]база завода'!N10*1.18*1.1</f>
        <v>88780.604</v>
      </c>
      <c r="O10" s="105"/>
      <c r="P10" s="481" t="s">
        <v>24</v>
      </c>
      <c r="Q10" s="481"/>
      <c r="R10" s="403">
        <v>3</v>
      </c>
      <c r="S10" s="67">
        <f>'[1]база завода'!S10*1.18*1.1</f>
        <v>28880.500000000004</v>
      </c>
      <c r="U10" s="483"/>
      <c r="V10" s="484"/>
    </row>
    <row r="11" spans="1:22" ht="9" customHeight="1">
      <c r="A11" s="481"/>
      <c r="B11" s="481"/>
      <c r="C11" s="80" t="s">
        <v>25</v>
      </c>
      <c r="D11" s="402">
        <f>'[1]база завода'!D11*1.18*1.1</f>
        <v>71631.428</v>
      </c>
      <c r="E11" s="404"/>
      <c r="F11" s="481"/>
      <c r="G11" s="481"/>
      <c r="H11" s="405" t="s">
        <v>26</v>
      </c>
      <c r="I11" s="67">
        <f>'[1]база завода'!I11*1.18*1.1</f>
        <v>87576.06</v>
      </c>
      <c r="J11" s="404"/>
      <c r="K11" s="481"/>
      <c r="L11" s="481"/>
      <c r="M11" s="405">
        <v>0.8</v>
      </c>
      <c r="N11" s="67">
        <f>'[1]база завода'!N11*1.18*1.1</f>
        <v>59334.176</v>
      </c>
      <c r="O11" s="395"/>
      <c r="P11" s="481"/>
      <c r="Q11" s="481"/>
      <c r="R11" s="403">
        <v>4</v>
      </c>
      <c r="S11" s="67">
        <f>'[1]база завода'!S11*1.18*1.1</f>
        <v>28540.424000000003</v>
      </c>
      <c r="U11" s="58"/>
      <c r="V11" s="59"/>
    </row>
    <row r="12" spans="1:22" ht="9" customHeight="1">
      <c r="A12" s="481"/>
      <c r="B12" s="481"/>
      <c r="C12" s="405">
        <v>0.5</v>
      </c>
      <c r="D12" s="402">
        <f>'[1]база завода'!D12*1.18*1.1</f>
        <v>64225.04</v>
      </c>
      <c r="E12" s="404"/>
      <c r="F12" s="481"/>
      <c r="G12" s="481"/>
      <c r="H12" s="405" t="s">
        <v>27</v>
      </c>
      <c r="I12" s="67">
        <f>'[1]база завода'!I12*1.18*1.1</f>
        <v>77243.98000000001</v>
      </c>
      <c r="J12" s="404"/>
      <c r="K12" s="481"/>
      <c r="L12" s="481"/>
      <c r="M12" s="405">
        <v>1.2</v>
      </c>
      <c r="N12" s="67">
        <f>'[1]база завода'!N12*1.18*1.1</f>
        <v>50302.692</v>
      </c>
      <c r="O12" s="395"/>
      <c r="P12" s="481"/>
      <c r="Q12" s="481"/>
      <c r="R12" s="403">
        <v>5</v>
      </c>
      <c r="S12" s="67">
        <f>'[1]база завода'!S12*1.18*1.1</f>
        <v>28540.424000000003</v>
      </c>
      <c r="U12" s="58"/>
      <c r="V12" s="59"/>
    </row>
    <row r="13" spans="1:22" ht="9" customHeight="1">
      <c r="A13" s="481"/>
      <c r="B13" s="481"/>
      <c r="C13" s="405">
        <v>0.6</v>
      </c>
      <c r="D13" s="402">
        <f>'[1]база завода'!D13*1.18*1.1</f>
        <v>55508.97</v>
      </c>
      <c r="E13" s="404"/>
      <c r="F13" s="481"/>
      <c r="G13" s="481"/>
      <c r="H13" s="405" t="s">
        <v>28</v>
      </c>
      <c r="I13" s="67">
        <f>'[1]база завода'!I13*1.18*1.1</f>
        <v>62836.18</v>
      </c>
      <c r="J13" s="404"/>
      <c r="K13" s="481"/>
      <c r="L13" s="481"/>
      <c r="M13" s="405" t="s">
        <v>29</v>
      </c>
      <c r="N13" s="67">
        <f>'[1]база завода'!N13*1.18*1.1</f>
        <v>45269.048</v>
      </c>
      <c r="O13" s="395"/>
      <c r="P13" s="481" t="s">
        <v>30</v>
      </c>
      <c r="Q13" s="481"/>
      <c r="R13" s="403">
        <v>3</v>
      </c>
      <c r="S13" s="67">
        <f>'[1]база завода'!S13*1.18*1.1</f>
        <v>40023.83</v>
      </c>
      <c r="U13" s="60"/>
      <c r="V13" s="59"/>
    </row>
    <row r="14" spans="1:22" ht="9" customHeight="1">
      <c r="A14" s="481"/>
      <c r="B14" s="481"/>
      <c r="C14" s="405">
        <v>0.7</v>
      </c>
      <c r="D14" s="402">
        <f>'[1]база завода'!D14*1.18*1.1</f>
        <v>51547.474</v>
      </c>
      <c r="E14" s="404"/>
      <c r="F14" s="481"/>
      <c r="G14" s="481"/>
      <c r="H14" s="405" t="s">
        <v>31</v>
      </c>
      <c r="I14" s="67">
        <f>'[1]база завода'!I14*1.18*1.1</f>
        <v>60967.060000000005</v>
      </c>
      <c r="J14" s="404"/>
      <c r="K14" s="481"/>
      <c r="L14" s="481"/>
      <c r="M14" s="405" t="s">
        <v>32</v>
      </c>
      <c r="N14" s="67">
        <f>'[1]база завода'!N14*1.18*1.1</f>
        <v>44180.026</v>
      </c>
      <c r="O14" s="395"/>
      <c r="P14" s="481"/>
      <c r="Q14" s="481"/>
      <c r="R14" s="405">
        <v>4</v>
      </c>
      <c r="S14" s="67">
        <f>'[1]база завода'!S14*1.18*1.1</f>
        <v>39761.634</v>
      </c>
      <c r="U14" s="60"/>
      <c r="V14" s="59"/>
    </row>
    <row r="15" spans="1:22" ht="9.75" customHeight="1">
      <c r="A15" s="481"/>
      <c r="B15" s="481"/>
      <c r="C15" s="405">
        <v>0.8</v>
      </c>
      <c r="D15" s="402">
        <f>'[1]база завода'!D15*1.18*1.1</f>
        <v>48155.8</v>
      </c>
      <c r="E15" s="404"/>
      <c r="F15" s="481"/>
      <c r="G15" s="481"/>
      <c r="H15" s="405">
        <v>1</v>
      </c>
      <c r="I15" s="67">
        <f>'[1]база завода'!I15*1.18*1.1</f>
        <v>51439.74</v>
      </c>
      <c r="J15" s="404"/>
      <c r="K15" s="481"/>
      <c r="L15" s="481"/>
      <c r="M15" s="403" t="s">
        <v>33</v>
      </c>
      <c r="N15" s="67">
        <f>'[1]база завода'!N15*1.18*1.1</f>
        <v>43813.990000000005</v>
      </c>
      <c r="O15" s="395"/>
      <c r="P15" s="481"/>
      <c r="Q15" s="481"/>
      <c r="R15" s="405">
        <v>5</v>
      </c>
      <c r="S15" s="67">
        <f>'[1]база завода'!S15*1.18*1.1</f>
        <v>39761.634</v>
      </c>
      <c r="U15" s="58"/>
      <c r="V15" s="59"/>
    </row>
    <row r="16" spans="1:22" ht="11.25" customHeight="1">
      <c r="A16" s="481"/>
      <c r="B16" s="481"/>
      <c r="C16" s="70" t="s">
        <v>34</v>
      </c>
      <c r="D16" s="402">
        <f>'[1]база завода'!D16*1.18*1.1</f>
        <v>41190.731999999996</v>
      </c>
      <c r="E16" s="404"/>
      <c r="F16" s="481"/>
      <c r="G16" s="481"/>
      <c r="H16" s="403">
        <v>1.1</v>
      </c>
      <c r="I16" s="67">
        <f>'[1]база завода'!I16*1.18*1.1</f>
        <v>51439.74</v>
      </c>
      <c r="J16" s="404"/>
      <c r="K16" s="481" t="s">
        <v>35</v>
      </c>
      <c r="L16" s="481"/>
      <c r="M16" s="405" t="s">
        <v>36</v>
      </c>
      <c r="N16" s="67">
        <f>'[1]база завода'!N16*1.18*1.1</f>
        <v>103122.206</v>
      </c>
      <c r="O16" s="395"/>
      <c r="P16" s="481" t="s">
        <v>37</v>
      </c>
      <c r="Q16" s="481"/>
      <c r="R16" s="403">
        <v>1.5</v>
      </c>
      <c r="S16" s="67">
        <f>'[1]база завода'!S16*1.18*1.1</f>
        <v>69167.82400000001</v>
      </c>
      <c r="U16" s="58"/>
      <c r="V16" s="59"/>
    </row>
    <row r="17" spans="1:22" ht="10.5" customHeight="1">
      <c r="A17" s="481"/>
      <c r="B17" s="481"/>
      <c r="C17" s="70" t="s">
        <v>38</v>
      </c>
      <c r="D17" s="402">
        <f>'[1]база завода'!D17*1.18*1.1</f>
        <v>37836.700000000004</v>
      </c>
      <c r="E17" s="404"/>
      <c r="F17" s="481"/>
      <c r="G17" s="481"/>
      <c r="H17" s="405" t="s">
        <v>38</v>
      </c>
      <c r="I17" s="67">
        <f>'[1]база завода'!I17*1.18*1.1</f>
        <v>47377.00000000001</v>
      </c>
      <c r="J17" s="404"/>
      <c r="K17" s="481"/>
      <c r="L17" s="481"/>
      <c r="M17" s="405">
        <v>1</v>
      </c>
      <c r="N17" s="67">
        <f>'[1]база завода'!N17*1.18*1.1</f>
        <v>90902.83400000002</v>
      </c>
      <c r="O17" s="395"/>
      <c r="P17" s="481"/>
      <c r="Q17" s="481"/>
      <c r="R17" s="403">
        <v>2</v>
      </c>
      <c r="S17" s="67">
        <f>'[1]база завода'!S17*1.18*1.1</f>
        <v>62140.452000000005</v>
      </c>
      <c r="U17" s="58"/>
      <c r="V17" s="59"/>
    </row>
    <row r="18" spans="1:22" ht="9" customHeight="1">
      <c r="A18" s="481"/>
      <c r="B18" s="481"/>
      <c r="C18" s="405" t="s">
        <v>39</v>
      </c>
      <c r="D18" s="402">
        <f>'[1]база завода'!D18*1.18*1.1</f>
        <v>34923.988</v>
      </c>
      <c r="E18" s="404"/>
      <c r="F18" s="481"/>
      <c r="G18" s="481"/>
      <c r="H18" s="405" t="s">
        <v>39</v>
      </c>
      <c r="I18" s="67">
        <f>'[1]база завода'!I18*1.18*1.1</f>
        <v>43755.58</v>
      </c>
      <c r="J18" s="404"/>
      <c r="K18" s="481"/>
      <c r="L18" s="481"/>
      <c r="M18" s="403" t="s">
        <v>40</v>
      </c>
      <c r="N18" s="67">
        <f>'[1]база завода'!N18*1.18*1.1</f>
        <v>67725.746</v>
      </c>
      <c r="O18" s="395"/>
      <c r="P18" s="481"/>
      <c r="Q18" s="481"/>
      <c r="R18" s="403" t="s">
        <v>41</v>
      </c>
      <c r="S18" s="67">
        <f>'[1]база завода'!S18*1.18*1.1</f>
        <v>52347.041999999994</v>
      </c>
      <c r="U18" s="58"/>
      <c r="V18" s="59"/>
    </row>
    <row r="19" spans="1:22" ht="9" customHeight="1">
      <c r="A19" s="481"/>
      <c r="B19" s="481"/>
      <c r="C19" s="403" t="s">
        <v>42</v>
      </c>
      <c r="D19" s="402">
        <f>'[1]база завода'!D19*1.18*1.1</f>
        <v>33683.100000000006</v>
      </c>
      <c r="E19" s="404"/>
      <c r="F19" s="481"/>
      <c r="G19" s="481"/>
      <c r="H19" s="405" t="s">
        <v>43</v>
      </c>
      <c r="I19" s="67">
        <f>'[1]база завода'!I19*1.18*1.1</f>
        <v>40134.16</v>
      </c>
      <c r="J19" s="404"/>
      <c r="K19" s="481"/>
      <c r="L19" s="481"/>
      <c r="M19" s="405">
        <v>2</v>
      </c>
      <c r="N19" s="67">
        <f>'[1]база завода'!N19*1.18*1.1</f>
        <v>61250.024</v>
      </c>
      <c r="O19" s="395"/>
      <c r="P19" s="481"/>
      <c r="Q19" s="481"/>
      <c r="R19" s="403">
        <v>3</v>
      </c>
      <c r="S19" s="67">
        <f>'[1]база завода'!S19*1.18*1.1</f>
        <v>50618.106</v>
      </c>
      <c r="U19" s="58" t="s">
        <v>183</v>
      </c>
      <c r="V19" s="59"/>
    </row>
    <row r="20" spans="1:22" ht="9" customHeight="1">
      <c r="A20" s="481"/>
      <c r="B20" s="481"/>
      <c r="C20" s="405" t="s">
        <v>44</v>
      </c>
      <c r="D20" s="402">
        <f>'[1]база завода'!D20*1.18*1.1</f>
        <v>30762.600000000002</v>
      </c>
      <c r="E20" s="404"/>
      <c r="F20" s="481"/>
      <c r="G20" s="481"/>
      <c r="H20" s="403" t="s">
        <v>42</v>
      </c>
      <c r="I20" s="67">
        <f>'[1]база завода'!I20*1.18*1.1</f>
        <v>39770.72</v>
      </c>
      <c r="J20" s="404"/>
      <c r="K20" s="481"/>
      <c r="L20" s="481"/>
      <c r="M20" s="405" t="s">
        <v>41</v>
      </c>
      <c r="N20" s="67">
        <f>'[1]база завода'!N20*1.18*1.1</f>
        <v>56174.844000000005</v>
      </c>
      <c r="O20" s="395"/>
      <c r="P20" s="481"/>
      <c r="Q20" s="481"/>
      <c r="R20" s="403" t="s">
        <v>33</v>
      </c>
      <c r="S20" s="67">
        <f>'[1]база завода'!S20*1.18*1.1</f>
        <v>46946.064</v>
      </c>
      <c r="U20" s="60"/>
      <c r="V20" s="59"/>
    </row>
    <row r="21" spans="1:22" ht="9" customHeight="1">
      <c r="A21" s="481"/>
      <c r="B21" s="481"/>
      <c r="C21" s="406" t="s">
        <v>45</v>
      </c>
      <c r="D21" s="402">
        <f>'[1]база завода'!D21*1.18*1.1</f>
        <v>30558.814</v>
      </c>
      <c r="E21" s="404"/>
      <c r="F21" s="481"/>
      <c r="G21" s="481"/>
      <c r="H21" s="406" t="s">
        <v>46</v>
      </c>
      <c r="I21" s="67">
        <f>'[1]база завода'!I21*1.18*1.1</f>
        <v>37291.54000000001</v>
      </c>
      <c r="J21" s="404"/>
      <c r="K21" s="481"/>
      <c r="L21" s="481"/>
      <c r="M21" s="403">
        <v>3</v>
      </c>
      <c r="N21" s="67">
        <f>'[1]база завода'!N21*1.18*1.1</f>
        <v>50816.700000000004</v>
      </c>
      <c r="O21" s="395"/>
      <c r="P21" s="522" t="s">
        <v>47</v>
      </c>
      <c r="Q21" s="61" t="s">
        <v>48</v>
      </c>
      <c r="R21" s="61">
        <v>900</v>
      </c>
      <c r="S21" s="67">
        <f>'[1]база завода'!S21*1.18*1.1</f>
        <v>1362.9</v>
      </c>
      <c r="U21" s="60"/>
      <c r="V21" s="59"/>
    </row>
    <row r="22" spans="1:22" ht="9" customHeight="1">
      <c r="A22" s="481"/>
      <c r="B22" s="481"/>
      <c r="C22" s="405" t="s">
        <v>49</v>
      </c>
      <c r="D22" s="402">
        <f>'[1]база завода'!D22*1.18*1.1</f>
        <v>30022.74</v>
      </c>
      <c r="E22" s="404"/>
      <c r="F22" s="481"/>
      <c r="G22" s="481"/>
      <c r="H22" s="406">
        <v>4</v>
      </c>
      <c r="I22" s="67">
        <f>'[1]база завода'!I22*1.18*1.1</f>
        <v>36473.8</v>
      </c>
      <c r="J22" s="404"/>
      <c r="K22" s="481"/>
      <c r="L22" s="481"/>
      <c r="M22" s="405">
        <v>3.6</v>
      </c>
      <c r="N22" s="67">
        <f>'[1]база завода'!N22*1.18*1.1</f>
        <v>48649.04</v>
      </c>
      <c r="O22" s="395"/>
      <c r="P22" s="522"/>
      <c r="Q22" s="61" t="s">
        <v>50</v>
      </c>
      <c r="R22" s="61">
        <v>600</v>
      </c>
      <c r="S22" s="67">
        <f>'[1]база завода'!S22*1.18*1.1</f>
        <v>1342.0022000000001</v>
      </c>
      <c r="U22" s="60"/>
      <c r="V22" s="59"/>
    </row>
    <row r="23" spans="1:22" ht="9.75" customHeight="1">
      <c r="A23" s="481"/>
      <c r="B23" s="481"/>
      <c r="C23" s="405" t="s">
        <v>51</v>
      </c>
      <c r="D23" s="402">
        <f>'[1]база завода'!D23*1.18*1.1</f>
        <v>29334.800000000003</v>
      </c>
      <c r="E23" s="404"/>
      <c r="F23" s="481"/>
      <c r="G23" s="481"/>
      <c r="H23" s="403" t="s">
        <v>51</v>
      </c>
      <c r="I23" s="67">
        <f>'[1]база завода'!I23*1.18*1.1</f>
        <v>36344</v>
      </c>
      <c r="J23" s="404"/>
      <c r="K23" s="481"/>
      <c r="L23" s="481"/>
      <c r="M23" s="407" t="s">
        <v>33</v>
      </c>
      <c r="N23" s="67">
        <f>'[1]база завода'!N23*1.18*1.1</f>
        <v>47539.25000000001</v>
      </c>
      <c r="O23" s="395"/>
      <c r="P23" s="522"/>
      <c r="Q23" s="61" t="s">
        <v>52</v>
      </c>
      <c r="R23" s="61">
        <v>450</v>
      </c>
      <c r="S23" s="67">
        <f>'[1]база завода'!S23*1.18*1.1</f>
        <v>728.1780000000001</v>
      </c>
      <c r="U23" s="60"/>
      <c r="V23" s="59"/>
    </row>
    <row r="24" spans="1:22" ht="9" customHeight="1">
      <c r="A24" s="481" t="s">
        <v>53</v>
      </c>
      <c r="B24" s="481"/>
      <c r="C24" s="405" t="s">
        <v>22</v>
      </c>
      <c r="D24" s="402">
        <f>'[1]база завода'!D24*1.18*1.1</f>
        <v>115768.62000000001</v>
      </c>
      <c r="E24" s="404"/>
      <c r="F24" s="481" t="s">
        <v>54</v>
      </c>
      <c r="G24" s="481"/>
      <c r="H24" s="405">
        <v>0.5</v>
      </c>
      <c r="I24" s="67">
        <f>'[1]база завода'!I24*1.18*1.1</f>
        <v>68695.352</v>
      </c>
      <c r="J24" s="404"/>
      <c r="K24" s="481" t="s">
        <v>55</v>
      </c>
      <c r="L24" s="481"/>
      <c r="M24" s="403">
        <v>0.3</v>
      </c>
      <c r="N24" s="67">
        <f>'[1]база завода'!N24*1.18*1.1</f>
        <v>121684.90400000001</v>
      </c>
      <c r="O24" s="395"/>
      <c r="P24" s="481" t="s">
        <v>56</v>
      </c>
      <c r="Q24" s="496"/>
      <c r="R24" s="405" t="s">
        <v>57</v>
      </c>
      <c r="S24" s="67">
        <f>'[1]база завода'!S24*1.18*1.1</f>
        <v>68028.18000000001</v>
      </c>
      <c r="U24" s="60"/>
      <c r="V24" s="59"/>
    </row>
    <row r="25" spans="1:22" ht="9" customHeight="1">
      <c r="A25" s="481"/>
      <c r="B25" s="481"/>
      <c r="C25" s="405" t="s">
        <v>26</v>
      </c>
      <c r="D25" s="402">
        <f>'[1]база завода'!D25*1.18*1.1</f>
        <v>110304.04000000001</v>
      </c>
      <c r="E25" s="404"/>
      <c r="F25" s="481"/>
      <c r="G25" s="481"/>
      <c r="H25" s="405">
        <v>0.8</v>
      </c>
      <c r="I25" s="67">
        <f>'[1]база завода'!I25*1.18*1.1</f>
        <v>44209.88</v>
      </c>
      <c r="J25" s="404"/>
      <c r="K25" s="481"/>
      <c r="L25" s="481"/>
      <c r="M25" s="403" t="s">
        <v>58</v>
      </c>
      <c r="N25" s="67">
        <f>'[1]база завода'!N25*1.18*1.1</f>
        <v>54719.786</v>
      </c>
      <c r="O25" s="395"/>
      <c r="P25" s="496"/>
      <c r="Q25" s="496"/>
      <c r="R25" s="405">
        <v>1.2</v>
      </c>
      <c r="S25" s="67">
        <f>'[1]база завода'!S25*1.18*1.1</f>
        <v>66911.90000000001</v>
      </c>
      <c r="U25" s="60"/>
      <c r="V25" s="59"/>
    </row>
    <row r="26" spans="1:22" ht="9" customHeight="1">
      <c r="A26" s="481"/>
      <c r="B26" s="481"/>
      <c r="C26" s="405">
        <v>0.5</v>
      </c>
      <c r="D26" s="402">
        <f>'[1]база завода'!D26*1.18*1.1</f>
        <v>88640.42</v>
      </c>
      <c r="E26" s="404"/>
      <c r="F26" s="481"/>
      <c r="G26" s="481"/>
      <c r="H26" s="405" t="s">
        <v>31</v>
      </c>
      <c r="I26" s="67">
        <f>'[1]база завода'!I26*1.18*1.1</f>
        <v>43288.3</v>
      </c>
      <c r="J26" s="404"/>
      <c r="K26" s="481"/>
      <c r="L26" s="481"/>
      <c r="M26" s="403">
        <v>1.6</v>
      </c>
      <c r="N26" s="67">
        <f>'[1]база завода'!N26*1.18*1.1</f>
        <v>45767.479999999996</v>
      </c>
      <c r="O26" s="395"/>
      <c r="P26" s="496"/>
      <c r="Q26" s="496"/>
      <c r="R26" s="405">
        <v>1.5</v>
      </c>
      <c r="S26" s="67">
        <f>'[1]база завода'!S26*1.18*1.1</f>
        <v>57249.587999999996</v>
      </c>
      <c r="U26" s="60"/>
      <c r="V26" s="59"/>
    </row>
    <row r="27" spans="1:22" ht="9" customHeight="1">
      <c r="A27" s="481"/>
      <c r="B27" s="481"/>
      <c r="C27" s="405">
        <v>0.7</v>
      </c>
      <c r="D27" s="402">
        <f>'[1]база завода'!D27*1.18*1.1</f>
        <v>67781.56</v>
      </c>
      <c r="E27" s="404"/>
      <c r="F27" s="481"/>
      <c r="G27" s="481"/>
      <c r="H27" s="405">
        <v>1</v>
      </c>
      <c r="I27" s="67">
        <f>'[1]база завода'!I27*1.18*1.1</f>
        <v>39919.990000000005</v>
      </c>
      <c r="J27" s="404"/>
      <c r="K27" s="481"/>
      <c r="L27" s="481"/>
      <c r="M27" s="403" t="s">
        <v>59</v>
      </c>
      <c r="N27" s="67">
        <f>'[1]база завода'!N27*1.18*1.1</f>
        <v>44196.9</v>
      </c>
      <c r="O27" s="395"/>
      <c r="P27" s="496"/>
      <c r="Q27" s="496"/>
      <c r="R27" s="405">
        <v>1.8</v>
      </c>
      <c r="S27" s="67">
        <f>'[1]база завода'!S27*1.18*1.1</f>
        <v>54457.59</v>
      </c>
      <c r="U27" s="60"/>
      <c r="V27" s="59"/>
    </row>
    <row r="28" spans="1:22" ht="9" customHeight="1">
      <c r="A28" s="481"/>
      <c r="B28" s="481"/>
      <c r="C28" s="405">
        <v>0.8</v>
      </c>
      <c r="D28" s="402">
        <f>'[1]база завода'!D28*1.18*1.1</f>
        <v>63420.28</v>
      </c>
      <c r="E28" s="404"/>
      <c r="F28" s="481"/>
      <c r="G28" s="481"/>
      <c r="H28" s="405" t="s">
        <v>38</v>
      </c>
      <c r="I28" s="67">
        <f>'[1]база завода'!I28*1.18*1.1</f>
        <v>37940.54000000001</v>
      </c>
      <c r="J28" s="404"/>
      <c r="K28" s="481"/>
      <c r="L28" s="481"/>
      <c r="M28" s="403" t="s">
        <v>60</v>
      </c>
      <c r="N28" s="67">
        <f>'[1]база завода'!N28*1.18*1.1</f>
        <v>43852.93</v>
      </c>
      <c r="O28" s="395"/>
      <c r="P28" s="496"/>
      <c r="Q28" s="496"/>
      <c r="R28" s="405">
        <v>2</v>
      </c>
      <c r="S28" s="67">
        <f>'[1]база завода'!S28*1.18*1.1</f>
        <v>53347.8</v>
      </c>
      <c r="U28" s="60"/>
      <c r="V28" s="59"/>
    </row>
    <row r="29" spans="1:22" ht="9" customHeight="1">
      <c r="A29" s="481"/>
      <c r="B29" s="481"/>
      <c r="C29" s="405" t="s">
        <v>31</v>
      </c>
      <c r="D29" s="402">
        <f>'[1]база завода'!D29*1.18*1.1</f>
        <v>58487.88</v>
      </c>
      <c r="E29" s="404"/>
      <c r="F29" s="481"/>
      <c r="G29" s="481"/>
      <c r="H29" s="405" t="s">
        <v>39</v>
      </c>
      <c r="I29" s="67">
        <f>'[1]база завода'!I29*1.18*1.1</f>
        <v>36538.700000000004</v>
      </c>
      <c r="J29" s="404"/>
      <c r="K29" s="481"/>
      <c r="L29" s="481"/>
      <c r="M29" s="403" t="s">
        <v>61</v>
      </c>
      <c r="N29" s="67">
        <f>'[1]база завода'!N29*1.18*1.1</f>
        <v>43534.92</v>
      </c>
      <c r="O29" s="395"/>
      <c r="P29" s="496"/>
      <c r="Q29" s="496"/>
      <c r="R29" s="405">
        <v>2.2</v>
      </c>
      <c r="S29" s="67">
        <f>'[1]база завода'!S29*1.18*1.1</f>
        <v>51914.808000000005</v>
      </c>
      <c r="U29" s="60"/>
      <c r="V29" s="59"/>
    </row>
    <row r="30" spans="1:22" ht="9" customHeight="1">
      <c r="A30" s="481"/>
      <c r="B30" s="481"/>
      <c r="C30" s="405">
        <v>1</v>
      </c>
      <c r="D30" s="402">
        <f>'[1]база завода'!D30*1.18*1.1</f>
        <v>52646.88</v>
      </c>
      <c r="E30" s="404"/>
      <c r="F30" s="481"/>
      <c r="G30" s="481"/>
      <c r="H30" s="406" t="s">
        <v>43</v>
      </c>
      <c r="I30" s="67">
        <f>'[1]база завода'!I30*1.18*1.1</f>
        <v>35987.05</v>
      </c>
      <c r="J30" s="404"/>
      <c r="K30" s="481"/>
      <c r="L30" s="481"/>
      <c r="M30" s="403">
        <v>4</v>
      </c>
      <c r="N30" s="67">
        <f>'[1]база завода'!N30*1.18*1.1</f>
        <v>41691.76</v>
      </c>
      <c r="O30" s="395"/>
      <c r="P30" s="496"/>
      <c r="Q30" s="496"/>
      <c r="R30" s="405">
        <v>2.5</v>
      </c>
      <c r="S30" s="67">
        <f>'[1]база завода'!S30*1.18*1.1</f>
        <v>50432.492000000006</v>
      </c>
      <c r="U30" s="60"/>
      <c r="V30" s="59"/>
    </row>
    <row r="31" spans="1:22" ht="9" customHeight="1">
      <c r="A31" s="481"/>
      <c r="B31" s="481"/>
      <c r="C31" s="405">
        <v>1.1</v>
      </c>
      <c r="D31" s="402">
        <f>'[1]база завода'!D31*1.18*1.1</f>
        <v>52296.42</v>
      </c>
      <c r="E31" s="404"/>
      <c r="F31" s="481"/>
      <c r="G31" s="481"/>
      <c r="H31" s="405" t="s">
        <v>62</v>
      </c>
      <c r="I31" s="67">
        <f>'[1]база завода'!I31*1.18*1.1</f>
        <v>35610.630000000005</v>
      </c>
      <c r="J31" s="404"/>
      <c r="K31" s="481"/>
      <c r="L31" s="481"/>
      <c r="M31" s="403" t="s">
        <v>51</v>
      </c>
      <c r="N31" s="67">
        <f>'[1]база завода'!N31*1.18*1.1</f>
        <v>41691.76</v>
      </c>
      <c r="O31" s="395"/>
      <c r="P31" s="496"/>
      <c r="Q31" s="496"/>
      <c r="R31" s="405">
        <v>3</v>
      </c>
      <c r="S31" s="67">
        <f>'[1]база завода'!S31*1.18*1.1</f>
        <v>48847.634</v>
      </c>
      <c r="U31" s="60"/>
      <c r="V31" s="59"/>
    </row>
    <row r="32" spans="1:22" ht="9" customHeight="1">
      <c r="A32" s="481"/>
      <c r="B32" s="481"/>
      <c r="C32" s="403" t="s">
        <v>38</v>
      </c>
      <c r="D32" s="402">
        <f>'[1]база завода'!D32*1.18*1.1</f>
        <v>46715.020000000004</v>
      </c>
      <c r="E32" s="404"/>
      <c r="F32" s="481"/>
      <c r="G32" s="481"/>
      <c r="H32" s="406" t="s">
        <v>63</v>
      </c>
      <c r="I32" s="67">
        <f>'[1]база завода'!I32*1.18*1.1</f>
        <v>35593.756</v>
      </c>
      <c r="J32" s="404"/>
      <c r="K32" s="481" t="s">
        <v>64</v>
      </c>
      <c r="L32" s="481"/>
      <c r="M32" s="408" t="s">
        <v>65</v>
      </c>
      <c r="N32" s="67">
        <f>'[1]база завода'!N32*1.18*1.1</f>
        <v>104774.56</v>
      </c>
      <c r="O32" s="404"/>
      <c r="P32" s="496"/>
      <c r="Q32" s="496"/>
      <c r="R32" s="405" t="s">
        <v>66</v>
      </c>
      <c r="S32" s="67">
        <f>'[1]база завода'!S32*1.18*1.1</f>
        <v>48259.64</v>
      </c>
      <c r="U32" s="60"/>
      <c r="V32" s="59"/>
    </row>
    <row r="33" spans="1:22" ht="9" customHeight="1">
      <c r="A33" s="481"/>
      <c r="B33" s="481"/>
      <c r="C33" s="405" t="s">
        <v>39</v>
      </c>
      <c r="D33" s="402">
        <f>'[1]база завода'!D33*1.18*1.1</f>
        <v>43093.600000000006</v>
      </c>
      <c r="E33" s="404"/>
      <c r="F33" s="481"/>
      <c r="G33" s="481"/>
      <c r="H33" s="406" t="s">
        <v>46</v>
      </c>
      <c r="I33" s="67">
        <f>'[1]база завода'!I33*1.18*1.1</f>
        <v>33053.57</v>
      </c>
      <c r="J33" s="404"/>
      <c r="K33" s="481"/>
      <c r="L33" s="481"/>
      <c r="M33" s="408">
        <v>1.4</v>
      </c>
      <c r="N33" s="67">
        <f>'[1]база завода'!N33*1.18*1.1</f>
        <v>84759.40000000001</v>
      </c>
      <c r="O33" s="404"/>
      <c r="P33" s="496"/>
      <c r="Q33" s="496"/>
      <c r="R33" s="405">
        <v>3.5</v>
      </c>
      <c r="S33" s="67">
        <f>'[1]база завода'!S33*1.18*1.1</f>
        <v>47705.39400000001</v>
      </c>
      <c r="U33" s="60"/>
      <c r="V33" s="59"/>
    </row>
    <row r="34" spans="1:22" ht="11.25" customHeight="1">
      <c r="A34" s="481"/>
      <c r="B34" s="481"/>
      <c r="C34" s="406" t="s">
        <v>43</v>
      </c>
      <c r="D34" s="402">
        <f>'[1]база завода'!D34*1.18*1.1</f>
        <v>41341.3</v>
      </c>
      <c r="E34" s="404"/>
      <c r="F34" s="481"/>
      <c r="G34" s="481"/>
      <c r="H34" s="405" t="s">
        <v>49</v>
      </c>
      <c r="I34" s="67">
        <f>'[1]база завода'!I34*1.18*1.1</f>
        <v>32592.780000000002</v>
      </c>
      <c r="J34" s="404"/>
      <c r="K34" s="481"/>
      <c r="L34" s="481"/>
      <c r="M34" s="403">
        <v>2</v>
      </c>
      <c r="N34" s="67">
        <f>'[1]база завода'!N34*1.18*1.1</f>
        <v>70286.70000000001</v>
      </c>
      <c r="O34" s="393"/>
      <c r="P34" s="496"/>
      <c r="Q34" s="496"/>
      <c r="R34" s="405" t="s">
        <v>67</v>
      </c>
      <c r="S34" s="67">
        <f>'[1]база завода'!S34*1.18*1.1</f>
        <v>47418.536</v>
      </c>
      <c r="U34" s="60"/>
      <c r="V34" s="59"/>
    </row>
    <row r="35" spans="1:22" ht="11.25" customHeight="1">
      <c r="A35" s="481"/>
      <c r="B35" s="481"/>
      <c r="C35" s="405" t="s">
        <v>42</v>
      </c>
      <c r="D35" s="402">
        <f>'[1]база завода'!D35*1.18*1.1</f>
        <v>39861.58</v>
      </c>
      <c r="E35" s="404"/>
      <c r="F35" s="481"/>
      <c r="G35" s="481"/>
      <c r="H35" s="405" t="s">
        <v>51</v>
      </c>
      <c r="I35" s="67">
        <f>'[1]база завода'!I35*1.18*1.1</f>
        <v>32329.286</v>
      </c>
      <c r="J35" s="404"/>
      <c r="K35" s="481"/>
      <c r="L35" s="481"/>
      <c r="M35" s="403" t="s">
        <v>41</v>
      </c>
      <c r="N35" s="67">
        <f>'[1]база завода'!N35*1.18*1.1</f>
        <v>57291.124</v>
      </c>
      <c r="O35" s="393"/>
      <c r="P35" s="496"/>
      <c r="Q35" s="496"/>
      <c r="R35" s="405" t="s">
        <v>68</v>
      </c>
      <c r="S35" s="67">
        <f>'[1]база завода'!S35*1.18*1.1</f>
        <v>47247.200000000004</v>
      </c>
      <c r="U35" s="60"/>
      <c r="V35" s="59"/>
    </row>
    <row r="36" spans="1:22" ht="10.5" customHeight="1">
      <c r="A36" s="481"/>
      <c r="B36" s="481"/>
      <c r="C36" s="403" t="s">
        <v>46</v>
      </c>
      <c r="D36" s="402">
        <f>'[1]база завода'!D36*1.18*1.1</f>
        <v>39095.76</v>
      </c>
      <c r="E36" s="404"/>
      <c r="F36" s="481" t="s">
        <v>69</v>
      </c>
      <c r="G36" s="481"/>
      <c r="H36" s="405" t="s">
        <v>70</v>
      </c>
      <c r="I36" s="67">
        <f>'[1]база завода'!I36*1.18*1.1</f>
        <v>86524.68000000001</v>
      </c>
      <c r="J36" s="404"/>
      <c r="K36" s="473" t="s">
        <v>71</v>
      </c>
      <c r="L36" s="473"/>
      <c r="M36" s="405">
        <v>0.8</v>
      </c>
      <c r="N36" s="67">
        <f>'[1]база завода'!N36*1.18*1.1</f>
        <v>45097.712</v>
      </c>
      <c r="O36" s="393"/>
      <c r="P36" s="496"/>
      <c r="Q36" s="496"/>
      <c r="R36" s="405" t="s">
        <v>72</v>
      </c>
      <c r="S36" s="67">
        <f>'[1]база завода'!S36*1.18*1.1</f>
        <v>47052.50000000001</v>
      </c>
      <c r="U36" s="60"/>
      <c r="V36" s="59"/>
    </row>
    <row r="37" spans="1:22" ht="12.75" customHeight="1">
      <c r="A37" s="481"/>
      <c r="B37" s="481"/>
      <c r="C37" s="403" t="s">
        <v>73</v>
      </c>
      <c r="D37" s="402">
        <f>'[1]база завода'!D37*1.18*1.1</f>
        <v>37862.66</v>
      </c>
      <c r="E37" s="404"/>
      <c r="F37" s="481"/>
      <c r="G37" s="481"/>
      <c r="H37" s="405" t="s">
        <v>74</v>
      </c>
      <c r="I37" s="67">
        <f>'[1]база завода'!I37*1.18*1.1</f>
        <v>74953.01</v>
      </c>
      <c r="J37" s="404"/>
      <c r="K37" s="473"/>
      <c r="L37" s="473"/>
      <c r="M37" s="405">
        <v>1</v>
      </c>
      <c r="N37" s="67">
        <f>'[1]база завода'!N37*1.18*1.1</f>
        <v>45097.712</v>
      </c>
      <c r="O37" s="409"/>
      <c r="P37" s="481" t="s">
        <v>75</v>
      </c>
      <c r="Q37" s="481"/>
      <c r="R37" s="405" t="s">
        <v>70</v>
      </c>
      <c r="S37" s="67">
        <f>'[1]база завода'!S37*1.18*1.1</f>
        <v>109021.61600000001</v>
      </c>
      <c r="U37" s="60"/>
      <c r="V37" s="59"/>
    </row>
    <row r="38" spans="1:22" ht="9" customHeight="1">
      <c r="A38" s="481" t="s">
        <v>76</v>
      </c>
      <c r="B38" s="481"/>
      <c r="C38" s="405" t="s">
        <v>77</v>
      </c>
      <c r="D38" s="402">
        <f>'[1]база завода'!D38*1.18*1.1</f>
        <v>64614.44</v>
      </c>
      <c r="E38" s="404"/>
      <c r="F38" s="481" t="s">
        <v>78</v>
      </c>
      <c r="G38" s="481"/>
      <c r="H38" s="405">
        <v>0.3</v>
      </c>
      <c r="I38" s="67">
        <f>'[1]база завода'!I38*1.18*1.1</f>
        <v>65733.316</v>
      </c>
      <c r="J38" s="404"/>
      <c r="K38" s="473"/>
      <c r="L38" s="473"/>
      <c r="M38" s="405">
        <v>1.2</v>
      </c>
      <c r="N38" s="67">
        <f>'[1]база завода'!N38*1.18*1.1</f>
        <v>44430.54000000001</v>
      </c>
      <c r="O38" s="86"/>
      <c r="P38" s="481"/>
      <c r="Q38" s="481"/>
      <c r="R38" s="405">
        <v>0.6</v>
      </c>
      <c r="S38" s="67">
        <f>'[1]база завода'!S38*1.18*1.1</f>
        <v>80796.606</v>
      </c>
      <c r="U38" s="60"/>
      <c r="V38" s="59"/>
    </row>
    <row r="39" spans="1:22" ht="9" customHeight="1">
      <c r="A39" s="481"/>
      <c r="B39" s="481"/>
      <c r="C39" s="405" t="s">
        <v>79</v>
      </c>
      <c r="D39" s="402">
        <f>'[1]база завода'!D39*1.18*1.1</f>
        <v>48986.520000000004</v>
      </c>
      <c r="E39" s="404"/>
      <c r="F39" s="481"/>
      <c r="G39" s="481"/>
      <c r="H39" s="405">
        <v>0.5</v>
      </c>
      <c r="I39" s="67">
        <f>'[1]база завода'!I39*1.18*1.1</f>
        <v>65733.316</v>
      </c>
      <c r="J39" s="404"/>
      <c r="K39" s="473"/>
      <c r="L39" s="473"/>
      <c r="M39" s="405" t="s">
        <v>80</v>
      </c>
      <c r="N39" s="67">
        <f>'[1]база завода'!N39*1.18*1.1</f>
        <v>44285.164000000004</v>
      </c>
      <c r="O39" s="86"/>
      <c r="P39" s="481"/>
      <c r="Q39" s="481"/>
      <c r="R39" s="405">
        <v>0.8</v>
      </c>
      <c r="S39" s="67">
        <f>'[1]база завода'!S39*1.18*1.1</f>
        <v>63949.864</v>
      </c>
      <c r="U39" s="60"/>
      <c r="V39" s="59"/>
    </row>
    <row r="40" spans="1:22" ht="12.75">
      <c r="A40" s="481"/>
      <c r="B40" s="481"/>
      <c r="C40" s="405" t="s">
        <v>65</v>
      </c>
      <c r="D40" s="402">
        <f>'[1]база завода'!D40*1.18*1.1</f>
        <v>42236.92</v>
      </c>
      <c r="E40" s="404"/>
      <c r="F40" s="481"/>
      <c r="G40" s="481"/>
      <c r="H40" s="405" t="s">
        <v>81</v>
      </c>
      <c r="I40" s="67">
        <f>'[1]база завода'!I40*1.18*1.1</f>
        <v>50105.39600000001</v>
      </c>
      <c r="J40" s="404"/>
      <c r="K40" s="473"/>
      <c r="L40" s="473"/>
      <c r="M40" s="405" t="s">
        <v>82</v>
      </c>
      <c r="N40" s="67">
        <f>'[1]база завода'!N40*1.18*1.1</f>
        <v>41520.424</v>
      </c>
      <c r="O40" s="86"/>
      <c r="P40" s="481"/>
      <c r="Q40" s="481"/>
      <c r="R40" s="405">
        <v>1</v>
      </c>
      <c r="S40" s="67">
        <f>'[1]база завода'!S40*1.18*1.1</f>
        <v>57223.628</v>
      </c>
      <c r="U40" s="60"/>
      <c r="V40" s="59"/>
    </row>
    <row r="41" spans="1:22" ht="9.75" customHeight="1">
      <c r="A41" s="481"/>
      <c r="B41" s="481"/>
      <c r="C41" s="405" t="s">
        <v>83</v>
      </c>
      <c r="D41" s="402">
        <f>'[1]база завода'!D41*1.18*1.1</f>
        <v>35227.72</v>
      </c>
      <c r="E41" s="404"/>
      <c r="F41" s="481"/>
      <c r="G41" s="481"/>
      <c r="H41" s="405" t="s">
        <v>83</v>
      </c>
      <c r="I41" s="67">
        <f>'[1]база завода'!I41*1.18*1.1</f>
        <v>36486.78</v>
      </c>
      <c r="J41" s="404"/>
      <c r="K41" s="473"/>
      <c r="L41" s="473"/>
      <c r="M41" s="403">
        <v>3</v>
      </c>
      <c r="N41" s="67">
        <f>'[1]база завода'!N41*1.18*1.1</f>
        <v>40640.38</v>
      </c>
      <c r="O41" s="86"/>
      <c r="P41" s="481"/>
      <c r="Q41" s="481"/>
      <c r="R41" s="405" t="s">
        <v>84</v>
      </c>
      <c r="S41" s="67">
        <f>'[1]база завода'!S41*1.18*1.1</f>
        <v>50904.964</v>
      </c>
      <c r="U41" s="64"/>
      <c r="V41" s="59"/>
    </row>
    <row r="42" spans="1:22" ht="9" customHeight="1">
      <c r="A42" s="481"/>
      <c r="B42" s="481"/>
      <c r="C42" s="405" t="s">
        <v>85</v>
      </c>
      <c r="D42" s="402">
        <f>'[1]база завода'!D42*1.18*1.1</f>
        <v>31333.719999999998</v>
      </c>
      <c r="E42" s="404"/>
      <c r="F42" s="481"/>
      <c r="G42" s="481"/>
      <c r="H42" s="405" t="s">
        <v>85</v>
      </c>
      <c r="I42" s="67">
        <f>'[1]база завода'!I42*1.18*1.1</f>
        <v>32630.422</v>
      </c>
      <c r="J42" s="404"/>
      <c r="K42" s="473"/>
      <c r="L42" s="473"/>
      <c r="M42" s="403">
        <v>4</v>
      </c>
      <c r="N42" s="67">
        <f>'[1]база завода'!N42*1.18*1.1</f>
        <v>40378.184</v>
      </c>
      <c r="O42" s="86"/>
      <c r="P42" s="481" t="s">
        <v>86</v>
      </c>
      <c r="Q42" s="481"/>
      <c r="R42" s="80" t="s">
        <v>87</v>
      </c>
      <c r="S42" s="67">
        <f>'[1]база завода'!S42*1.18*1.1</f>
        <v>38215.716</v>
      </c>
      <c r="U42" s="60"/>
      <c r="V42" s="59"/>
    </row>
    <row r="43" spans="1:22" ht="9.75" customHeight="1">
      <c r="A43" s="481"/>
      <c r="B43" s="481"/>
      <c r="C43" s="405" t="s">
        <v>88</v>
      </c>
      <c r="D43" s="402">
        <f>'[1]база завода'!D43*1.18*1.1</f>
        <v>30944.32</v>
      </c>
      <c r="E43" s="404"/>
      <c r="F43" s="481"/>
      <c r="G43" s="481"/>
      <c r="H43" s="405" t="s">
        <v>88</v>
      </c>
      <c r="I43" s="67">
        <f>'[1]база завода'!I43*1.18*1.1</f>
        <v>32434.424000000003</v>
      </c>
      <c r="J43" s="404"/>
      <c r="K43" s="473"/>
      <c r="L43" s="473"/>
      <c r="M43" s="410" t="s">
        <v>51</v>
      </c>
      <c r="N43" s="67">
        <f>'[1]база завода'!N43*1.18*1.1</f>
        <v>39722.694</v>
      </c>
      <c r="O43" s="86"/>
      <c r="P43" s="481"/>
      <c r="Q43" s="481"/>
      <c r="R43" s="405" t="s">
        <v>89</v>
      </c>
      <c r="S43" s="67">
        <f>'[1]база завода'!S43*1.18*1.1</f>
        <v>47431.516</v>
      </c>
      <c r="U43" s="60"/>
      <c r="V43" s="59"/>
    </row>
    <row r="44" spans="1:19" ht="15.75" customHeight="1">
      <c r="A44" s="498" t="s">
        <v>773</v>
      </c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</row>
    <row r="45" spans="1:19" ht="14.25" customHeight="1" thickBot="1">
      <c r="A45" s="499" t="s">
        <v>90</v>
      </c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</row>
    <row r="46" spans="1:19" ht="6.75" customHeight="1">
      <c r="A46" s="500" t="s">
        <v>776</v>
      </c>
      <c r="B46" s="501"/>
      <c r="C46" s="501"/>
      <c r="D46" s="502"/>
      <c r="E46" s="65"/>
      <c r="F46" s="506" t="s">
        <v>777</v>
      </c>
      <c r="G46" s="507"/>
      <c r="H46" s="507"/>
      <c r="I46" s="508"/>
      <c r="J46" s="65"/>
      <c r="K46" s="512" t="s">
        <v>778</v>
      </c>
      <c r="L46" s="513"/>
      <c r="M46" s="513"/>
      <c r="N46" s="514"/>
      <c r="O46" s="66"/>
      <c r="P46" s="512" t="s">
        <v>779</v>
      </c>
      <c r="Q46" s="513"/>
      <c r="R46" s="513"/>
      <c r="S46" s="514"/>
    </row>
    <row r="47" spans="1:19" ht="4.5" customHeight="1">
      <c r="A47" s="503"/>
      <c r="B47" s="504"/>
      <c r="C47" s="504"/>
      <c r="D47" s="505"/>
      <c r="E47" s="54"/>
      <c r="F47" s="509"/>
      <c r="G47" s="510"/>
      <c r="H47" s="510"/>
      <c r="I47" s="511"/>
      <c r="J47" s="54"/>
      <c r="K47" s="515"/>
      <c r="L47" s="516"/>
      <c r="M47" s="516"/>
      <c r="N47" s="517"/>
      <c r="O47" s="62"/>
      <c r="P47" s="515"/>
      <c r="Q47" s="516"/>
      <c r="R47" s="516"/>
      <c r="S47" s="517"/>
    </row>
    <row r="48" spans="1:19" ht="12.75" customHeight="1">
      <c r="A48" s="485" t="s">
        <v>91</v>
      </c>
      <c r="B48" s="485"/>
      <c r="C48" s="396" t="s">
        <v>92</v>
      </c>
      <c r="D48" s="396" t="s">
        <v>93</v>
      </c>
      <c r="E48" s="397"/>
      <c r="F48" s="485" t="s">
        <v>91</v>
      </c>
      <c r="G48" s="485"/>
      <c r="H48" s="396" t="s">
        <v>92</v>
      </c>
      <c r="I48" s="396" t="s">
        <v>93</v>
      </c>
      <c r="J48" s="397"/>
      <c r="K48" s="485" t="s">
        <v>91</v>
      </c>
      <c r="L48" s="485"/>
      <c r="M48" s="396" t="s">
        <v>92</v>
      </c>
      <c r="N48" s="396" t="s">
        <v>93</v>
      </c>
      <c r="O48" s="86"/>
      <c r="P48" s="485" t="s">
        <v>91</v>
      </c>
      <c r="Q48" s="485"/>
      <c r="R48" s="396" t="s">
        <v>92</v>
      </c>
      <c r="S48" s="396" t="s">
        <v>93</v>
      </c>
    </row>
    <row r="49" spans="1:19" ht="9" customHeight="1">
      <c r="A49" s="471" t="s">
        <v>94</v>
      </c>
      <c r="B49" s="471"/>
      <c r="C49" s="67">
        <f>'[1]база завода'!C51*1.18*1.1</f>
        <v>45157.42</v>
      </c>
      <c r="D49" s="67">
        <f>'[1]база завода'!D51*1.18*1.15</f>
        <v>0</v>
      </c>
      <c r="E49" s="488"/>
      <c r="F49" s="471" t="s">
        <v>95</v>
      </c>
      <c r="G49" s="471"/>
      <c r="H49" s="67">
        <f>'[1]база завода'!H51*1.18*1.1</f>
        <v>39550.060000000005</v>
      </c>
      <c r="I49" s="67">
        <f>'[1]база завода'!I51*1.18*1.1</f>
        <v>52530.060000000005</v>
      </c>
      <c r="J49" s="488"/>
      <c r="K49" s="471" t="s">
        <v>96</v>
      </c>
      <c r="L49" s="471"/>
      <c r="M49" s="67">
        <f>'[1]база завода'!M51*1.18*1.1</f>
        <v>43937.3</v>
      </c>
      <c r="N49" s="395"/>
      <c r="O49" s="487"/>
      <c r="P49" s="471" t="s">
        <v>97</v>
      </c>
      <c r="Q49" s="471"/>
      <c r="R49" s="67">
        <f>'[1]база завода'!R51*1.18*1.1</f>
        <v>43573.86</v>
      </c>
      <c r="S49" s="67">
        <f>'[1]база завода'!S51*1.18*1.1</f>
        <v>56553.86</v>
      </c>
    </row>
    <row r="50" spans="1:19" ht="9" customHeight="1">
      <c r="A50" s="471" t="s">
        <v>98</v>
      </c>
      <c r="B50" s="471"/>
      <c r="C50" s="67">
        <f>'[1]база завода'!C52*1.18*1.1</f>
        <v>44015.18</v>
      </c>
      <c r="D50" s="67">
        <f>'[1]база завода'!D52*1.18*1.1</f>
        <v>56995.18</v>
      </c>
      <c r="E50" s="488"/>
      <c r="F50" s="471" t="s">
        <v>99</v>
      </c>
      <c r="G50" s="471"/>
      <c r="H50" s="67">
        <f>'[1]база завода'!H52*1.18*1.1</f>
        <v>37693.92</v>
      </c>
      <c r="I50" s="67">
        <f>'[1]база завода'!I52*1.18*1.1</f>
        <v>49375.92</v>
      </c>
      <c r="J50" s="488"/>
      <c r="K50" s="471" t="s">
        <v>100</v>
      </c>
      <c r="L50" s="471"/>
      <c r="M50" s="67">
        <f>'[1]база завода'!M52*1.18*1.1</f>
        <v>41367.26</v>
      </c>
      <c r="N50" s="395"/>
      <c r="O50" s="487"/>
      <c r="P50" s="471" t="s">
        <v>101</v>
      </c>
      <c r="Q50" s="471"/>
      <c r="R50" s="67">
        <f>'[1]база завода'!R52*1.18*1.1</f>
        <v>43573.86</v>
      </c>
      <c r="S50" s="67">
        <f>'[1]база завода'!S52*1.18*1.1</f>
        <v>56553.86</v>
      </c>
    </row>
    <row r="51" spans="1:19" ht="9" customHeight="1">
      <c r="A51" s="471" t="s">
        <v>102</v>
      </c>
      <c r="B51" s="471"/>
      <c r="C51" s="67">
        <f>'[1]база завода'!C53*1.18*1.1</f>
        <v>39939.46</v>
      </c>
      <c r="D51" s="67">
        <f>'[1]база завода'!D53*1.18*1.1</f>
        <v>52919.46</v>
      </c>
      <c r="E51" s="488"/>
      <c r="F51" s="471" t="s">
        <v>103</v>
      </c>
      <c r="G51" s="471"/>
      <c r="H51" s="67">
        <f>'[1]база завода'!H53*1.18*1.1</f>
        <v>36201.22</v>
      </c>
      <c r="I51" s="67">
        <f>'[1]база завода'!I53*1.18*1.1</f>
        <v>47883.22</v>
      </c>
      <c r="J51" s="488"/>
      <c r="K51" s="471" t="s">
        <v>104</v>
      </c>
      <c r="L51" s="471"/>
      <c r="M51" s="67">
        <f>'[1]база завода'!M53*1.18*1.1</f>
        <v>39861.58</v>
      </c>
      <c r="N51" s="395"/>
      <c r="O51" s="487"/>
      <c r="P51" s="471" t="s">
        <v>105</v>
      </c>
      <c r="Q51" s="471"/>
      <c r="R51" s="67">
        <f>'[1]база завода'!R53*1.18*1.1</f>
        <v>43573.86</v>
      </c>
      <c r="S51" s="67">
        <f>'[1]база завода'!S53*1.18*1.1</f>
        <v>56553.86</v>
      </c>
    </row>
    <row r="52" spans="1:19" ht="11.25" customHeight="1">
      <c r="A52" s="471" t="s">
        <v>106</v>
      </c>
      <c r="B52" s="471"/>
      <c r="C52" s="67">
        <f>'[1]база завода'!C54*1.18*1.1</f>
        <v>39939.46</v>
      </c>
      <c r="D52" s="67">
        <f>'[1]база завода'!D54*1.18*1.1</f>
        <v>52919.46</v>
      </c>
      <c r="E52" s="488"/>
      <c r="F52" s="486" t="s">
        <v>780</v>
      </c>
      <c r="G52" s="486"/>
      <c r="H52" s="486"/>
      <c r="I52" s="486"/>
      <c r="J52" s="488"/>
      <c r="K52" s="471" t="s">
        <v>107</v>
      </c>
      <c r="L52" s="471"/>
      <c r="M52" s="67">
        <f>'[1]база завода'!M54*1.18*1.1</f>
        <v>38213.12</v>
      </c>
      <c r="N52" s="395"/>
      <c r="O52" s="487"/>
      <c r="P52" s="471" t="s">
        <v>108</v>
      </c>
      <c r="Q52" s="471"/>
      <c r="R52" s="67">
        <f>'[1]база завода'!R54*1.18*1.1</f>
        <v>42275.86</v>
      </c>
      <c r="S52" s="67">
        <f>'[1]база завода'!S54*1.18*1.1</f>
        <v>55255.86</v>
      </c>
    </row>
    <row r="53" spans="1:19" ht="9" customHeight="1">
      <c r="A53" s="471" t="s">
        <v>109</v>
      </c>
      <c r="B53" s="471"/>
      <c r="C53" s="67">
        <f>'[1]база завода'!C55*1.18*1.1</f>
        <v>38680.4</v>
      </c>
      <c r="D53" s="67">
        <f>'[1]база завода'!D55*1.18*1.1</f>
        <v>51660.4</v>
      </c>
      <c r="E53" s="488"/>
      <c r="F53" s="486"/>
      <c r="G53" s="486"/>
      <c r="H53" s="486"/>
      <c r="I53" s="486"/>
      <c r="J53" s="488"/>
      <c r="K53" s="471" t="s">
        <v>110</v>
      </c>
      <c r="L53" s="471"/>
      <c r="M53" s="67">
        <f>'[1]база завода'!M55*1.18*1.1</f>
        <v>37460.28</v>
      </c>
      <c r="N53" s="395"/>
      <c r="O53" s="487"/>
      <c r="P53" s="471" t="s">
        <v>111</v>
      </c>
      <c r="Q53" s="471"/>
      <c r="R53" s="67">
        <f>'[1]база завода'!R55*1.18*1.1</f>
        <v>42275.86</v>
      </c>
      <c r="S53" s="67">
        <f>'[1]база завода'!S55*1.18*1.1</f>
        <v>55255.86</v>
      </c>
    </row>
    <row r="54" spans="1:19" ht="10.5" customHeight="1">
      <c r="A54" s="471" t="s">
        <v>112</v>
      </c>
      <c r="B54" s="471"/>
      <c r="C54" s="67">
        <f>'[1]база завода'!C56*1.18*1.1</f>
        <v>35396.46</v>
      </c>
      <c r="D54" s="67">
        <f>'[1]база завода'!D56*1.18*1.1</f>
        <v>48376.46</v>
      </c>
      <c r="E54" s="488"/>
      <c r="F54" s="471" t="s">
        <v>113</v>
      </c>
      <c r="G54" s="471"/>
      <c r="H54" s="67">
        <f>'[1]база завода'!H56*1.18*1.1</f>
        <v>35682.02</v>
      </c>
      <c r="I54" s="395"/>
      <c r="J54" s="488"/>
      <c r="K54" s="471" t="s">
        <v>114</v>
      </c>
      <c r="L54" s="471"/>
      <c r="M54" s="67">
        <f>'[1]база завода'!M56*1.18*1.1</f>
        <v>35149.840000000004</v>
      </c>
      <c r="N54" s="395"/>
      <c r="O54" s="487"/>
      <c r="P54" s="471" t="s">
        <v>115</v>
      </c>
      <c r="Q54" s="471"/>
      <c r="R54" s="67">
        <f>'[1]база завода'!R56*1.18*1.1</f>
        <v>42275.86</v>
      </c>
      <c r="S54" s="67">
        <f>'[1]база завода'!S56*1.18*1.1</f>
        <v>55255.86</v>
      </c>
    </row>
    <row r="55" spans="1:19" ht="9" customHeight="1">
      <c r="A55" s="471" t="s">
        <v>116</v>
      </c>
      <c r="B55" s="471"/>
      <c r="C55" s="67">
        <f>'[1]база завода'!C57*1.18*1.1</f>
        <v>35396.46</v>
      </c>
      <c r="D55" s="67">
        <f>'[1]база завода'!D57*1.18*1.1</f>
        <v>48376.46</v>
      </c>
      <c r="E55" s="488"/>
      <c r="F55" s="473" t="s">
        <v>781</v>
      </c>
      <c r="G55" s="473"/>
      <c r="H55" s="473"/>
      <c r="I55" s="473"/>
      <c r="J55" s="488"/>
      <c r="K55" s="473" t="s">
        <v>782</v>
      </c>
      <c r="L55" s="473"/>
      <c r="M55" s="473"/>
      <c r="N55" s="473"/>
      <c r="O55" s="487"/>
      <c r="P55" s="471" t="s">
        <v>117</v>
      </c>
      <c r="Q55" s="471"/>
      <c r="R55" s="67">
        <f>'[1]база завода'!R57*1.18*1.1</f>
        <v>42042.22</v>
      </c>
      <c r="S55" s="67">
        <f>'[1]база завода'!S57*1.18*1.1</f>
        <v>53724.22</v>
      </c>
    </row>
    <row r="56" spans="1:19" ht="11.25" customHeight="1">
      <c r="A56" s="471" t="s">
        <v>118</v>
      </c>
      <c r="B56" s="471"/>
      <c r="C56" s="67">
        <f>'[1]база завода'!C58*1.18*1.1</f>
        <v>34812.36</v>
      </c>
      <c r="D56" s="67">
        <f>'[1]база завода'!D58*1.18*1.1</f>
        <v>46494.36</v>
      </c>
      <c r="E56" s="488"/>
      <c r="F56" s="473"/>
      <c r="G56" s="473"/>
      <c r="H56" s="473"/>
      <c r="I56" s="473"/>
      <c r="J56" s="488"/>
      <c r="K56" s="473"/>
      <c r="L56" s="473"/>
      <c r="M56" s="473"/>
      <c r="N56" s="473"/>
      <c r="O56" s="487"/>
      <c r="P56" s="471" t="s">
        <v>119</v>
      </c>
      <c r="Q56" s="471"/>
      <c r="R56" s="67">
        <f>'[1]база завода'!R58*1.18*1.1</f>
        <v>42042.22</v>
      </c>
      <c r="S56" s="67">
        <f>'[1]база завода'!S58*1.18*1.1</f>
        <v>53724.22</v>
      </c>
    </row>
    <row r="57" spans="1:19" ht="12" customHeight="1">
      <c r="A57" s="471" t="s">
        <v>120</v>
      </c>
      <c r="B57" s="471"/>
      <c r="C57" s="67">
        <f>'[1]база завода'!C59*1.18*1.1</f>
        <v>34812.36</v>
      </c>
      <c r="D57" s="67">
        <f>'[1]база завода'!D59*1.18*1.1</f>
        <v>46494.36</v>
      </c>
      <c r="E57" s="488"/>
      <c r="F57" s="471" t="s">
        <v>121</v>
      </c>
      <c r="G57" s="471"/>
      <c r="H57" s="67">
        <f>'[1]база завода'!H59*1.18*1.1</f>
        <v>40874.02</v>
      </c>
      <c r="I57" s="67">
        <f>'[1]база завода'!I59*1.18*1.1</f>
        <v>52556.020000000004</v>
      </c>
      <c r="J57" s="488"/>
      <c r="K57" s="471" t="s">
        <v>122</v>
      </c>
      <c r="L57" s="471"/>
      <c r="M57" s="67">
        <f>'[1]база завода'!M59*1.18*1.1</f>
        <v>40302.9</v>
      </c>
      <c r="N57" s="395"/>
      <c r="O57" s="487"/>
      <c r="P57" s="471" t="s">
        <v>123</v>
      </c>
      <c r="Q57" s="471"/>
      <c r="R57" s="67">
        <f>'[1]база завода'!R59*1.18*1.1</f>
        <v>42042.22</v>
      </c>
      <c r="S57" s="67">
        <f>'[1]база завода'!S59*1.18*1.1</f>
        <v>53724.22</v>
      </c>
    </row>
    <row r="58" spans="1:19" ht="11.25" customHeight="1">
      <c r="A58" s="471" t="s">
        <v>124</v>
      </c>
      <c r="B58" s="471"/>
      <c r="C58" s="67">
        <f>'[1]база завода'!C60*1.18*1.1</f>
        <v>33254.76</v>
      </c>
      <c r="D58" s="67">
        <f>'[1]база завода'!D60*1.18*1.1</f>
        <v>44936.76</v>
      </c>
      <c r="E58" s="488"/>
      <c r="F58" s="471" t="s">
        <v>125</v>
      </c>
      <c r="G58" s="471"/>
      <c r="H58" s="67">
        <f>'[1]база завода'!H60*1.18*1.1</f>
        <v>40874.02</v>
      </c>
      <c r="I58" s="67">
        <f>'[1]база завода'!I60*1.18*1.1</f>
        <v>52556.020000000004</v>
      </c>
      <c r="J58" s="488"/>
      <c r="K58" s="471" t="s">
        <v>126</v>
      </c>
      <c r="L58" s="471"/>
      <c r="M58" s="67">
        <f>'[1]база завода'!M60*1.18*1.1</f>
        <v>37200.68</v>
      </c>
      <c r="N58" s="395"/>
      <c r="O58" s="487"/>
      <c r="P58" s="471" t="s">
        <v>127</v>
      </c>
      <c r="Q58" s="471"/>
      <c r="R58" s="67">
        <f>'[1]база завода'!R60*1.18*1.1</f>
        <v>42042.22</v>
      </c>
      <c r="S58" s="67">
        <f>'[1]база завода'!S60*1.18*1.1</f>
        <v>53724.22</v>
      </c>
    </row>
    <row r="59" spans="1:19" ht="9" customHeight="1">
      <c r="A59" s="471" t="s">
        <v>128</v>
      </c>
      <c r="B59" s="471"/>
      <c r="C59" s="67">
        <f>'[1]база завода'!C61*1.18*1.1</f>
        <v>33254.76</v>
      </c>
      <c r="D59" s="67">
        <f>'[1]база завода'!D61*1.18*1.1</f>
        <v>44936.76</v>
      </c>
      <c r="E59" s="488"/>
      <c r="F59" s="473" t="s">
        <v>783</v>
      </c>
      <c r="G59" s="473"/>
      <c r="H59" s="473"/>
      <c r="I59" s="473"/>
      <c r="J59" s="488"/>
      <c r="K59" s="471" t="s">
        <v>129</v>
      </c>
      <c r="L59" s="471"/>
      <c r="M59" s="67">
        <f>'[1]база завода'!M61*1.18*1.1</f>
        <v>34617.66</v>
      </c>
      <c r="N59" s="395"/>
      <c r="O59" s="487"/>
      <c r="P59" s="471" t="s">
        <v>130</v>
      </c>
      <c r="Q59" s="471"/>
      <c r="R59" s="67">
        <f>'[1]база завода'!R61*1.18*1.1</f>
        <v>39965.42</v>
      </c>
      <c r="S59" s="67">
        <f>'[1]база завода'!S61*1.18*1.1</f>
        <v>51647.42</v>
      </c>
    </row>
    <row r="60" spans="1:19" ht="10.5" customHeight="1">
      <c r="A60" s="471" t="s">
        <v>131</v>
      </c>
      <c r="B60" s="471"/>
      <c r="C60" s="67">
        <f>'[1]база завода'!C62*1.18*1.1</f>
        <v>32644.700000000004</v>
      </c>
      <c r="D60" s="67">
        <f>'[1]база завода'!D62*1.18*1.1</f>
        <v>44326.700000000004</v>
      </c>
      <c r="E60" s="488"/>
      <c r="F60" s="473"/>
      <c r="G60" s="473"/>
      <c r="H60" s="473"/>
      <c r="I60" s="473"/>
      <c r="J60" s="488"/>
      <c r="K60" s="473" t="s">
        <v>784</v>
      </c>
      <c r="L60" s="473"/>
      <c r="M60" s="473"/>
      <c r="N60" s="473"/>
      <c r="O60" s="487"/>
      <c r="P60" s="471" t="s">
        <v>132</v>
      </c>
      <c r="Q60" s="471"/>
      <c r="R60" s="67">
        <f>'[1]база завода'!R62*1.18*1.1</f>
        <v>39965.42</v>
      </c>
      <c r="S60" s="67">
        <f>'[1]база завода'!S62*1.18*1.1</f>
        <v>51647.42</v>
      </c>
    </row>
    <row r="61" spans="1:19" ht="9" customHeight="1">
      <c r="A61" s="471" t="s">
        <v>133</v>
      </c>
      <c r="B61" s="471"/>
      <c r="C61" s="67">
        <f>'[1]база завода'!C63*1.18*1.1</f>
        <v>32268.280000000002</v>
      </c>
      <c r="D61" s="67">
        <f>'[1]база завода'!D63*1.18*1.1</f>
        <v>43950.28</v>
      </c>
      <c r="E61" s="488"/>
      <c r="F61" s="471" t="s">
        <v>134</v>
      </c>
      <c r="G61" s="471"/>
      <c r="H61" s="67">
        <f>'[1]база завода'!H63*1.18*1.1</f>
        <v>45079.54000000001</v>
      </c>
      <c r="I61" s="395"/>
      <c r="J61" s="488"/>
      <c r="K61" s="473"/>
      <c r="L61" s="473"/>
      <c r="M61" s="473"/>
      <c r="N61" s="473"/>
      <c r="O61" s="487"/>
      <c r="P61" s="471" t="s">
        <v>135</v>
      </c>
      <c r="Q61" s="471"/>
      <c r="R61" s="67">
        <f>'[1]база завода'!R63*1.18*1.1</f>
        <v>39965.42</v>
      </c>
      <c r="S61" s="67">
        <f>'[1]база завода'!S63*1.18*1.1</f>
        <v>51647.42</v>
      </c>
    </row>
    <row r="62" spans="1:19" ht="9" customHeight="1">
      <c r="A62" s="471" t="s">
        <v>136</v>
      </c>
      <c r="B62" s="471"/>
      <c r="C62" s="67">
        <f>'[1]база завода'!C64*1.18*1.1</f>
        <v>32151.460000000003</v>
      </c>
      <c r="D62" s="67">
        <f>'[1]база завода'!D64*1.18*1.1</f>
        <v>43833.46</v>
      </c>
      <c r="E62" s="488"/>
      <c r="F62" s="471" t="s">
        <v>137</v>
      </c>
      <c r="G62" s="471"/>
      <c r="H62" s="67">
        <f>'[1]база завода'!H64*1.18*1.1</f>
        <v>41743.68</v>
      </c>
      <c r="I62" s="395"/>
      <c r="J62" s="488"/>
      <c r="K62" s="471" t="s">
        <v>138</v>
      </c>
      <c r="L62" s="471"/>
      <c r="M62" s="67">
        <f>'[1]база завода'!M64*1.18*1.1</f>
        <v>51309.939999999995</v>
      </c>
      <c r="N62" s="67">
        <f>'[1]база завода'!N64*1.18*1.1</f>
        <v>62991.939999999995</v>
      </c>
      <c r="O62" s="487"/>
      <c r="P62" s="471" t="s">
        <v>139</v>
      </c>
      <c r="Q62" s="471"/>
      <c r="R62" s="67">
        <f>'[1]база завода'!R64*1.18*1.1</f>
        <v>37512.200000000004</v>
      </c>
      <c r="S62" s="67">
        <f>'[1]база завода'!S64*1.18*1.1</f>
        <v>49194.200000000004</v>
      </c>
    </row>
    <row r="63" spans="1:19" ht="9" customHeight="1">
      <c r="A63" s="518" t="s">
        <v>140</v>
      </c>
      <c r="B63" s="518"/>
      <c r="C63" s="67">
        <f>'[1]база завода'!C65*1.18*1.1</f>
        <v>32021.66</v>
      </c>
      <c r="D63" s="67">
        <f>'[1]база завода'!D65*1.18*1.1</f>
        <v>0</v>
      </c>
      <c r="E63" s="488"/>
      <c r="F63" s="471" t="s">
        <v>112</v>
      </c>
      <c r="G63" s="471"/>
      <c r="H63" s="67">
        <f>'[1]база завода'!H65*1.18*1.1</f>
        <v>38524.64000000001</v>
      </c>
      <c r="I63" s="395"/>
      <c r="J63" s="488"/>
      <c r="K63" s="471" t="s">
        <v>141</v>
      </c>
      <c r="L63" s="471"/>
      <c r="M63" s="67">
        <f>'[1]база завода'!M65*1.18*1.1</f>
        <v>51309.939999999995</v>
      </c>
      <c r="N63" s="67">
        <f>'[1]база завода'!N65*1.18*1.1</f>
        <v>62991.939999999995</v>
      </c>
      <c r="O63" s="487"/>
      <c r="P63" s="471" t="s">
        <v>142</v>
      </c>
      <c r="Q63" s="471"/>
      <c r="R63" s="67">
        <f>'[1]база завода'!R65*1.18*1.1</f>
        <v>37512.200000000004</v>
      </c>
      <c r="S63" s="67">
        <f>'[1]база завода'!S65*1.18*1.1</f>
        <v>49194.200000000004</v>
      </c>
    </row>
    <row r="64" spans="1:19" ht="10.5" customHeight="1" thickBot="1">
      <c r="A64" s="497" t="s">
        <v>143</v>
      </c>
      <c r="B64" s="497"/>
      <c r="C64" s="497"/>
      <c r="D64" s="497"/>
      <c r="E64" s="497"/>
      <c r="F64" s="497"/>
      <c r="G64" s="497"/>
      <c r="H64" s="497"/>
      <c r="I64" s="497"/>
      <c r="J64" s="497"/>
      <c r="K64" s="497"/>
      <c r="L64" s="497"/>
      <c r="M64" s="497"/>
      <c r="N64" s="497"/>
      <c r="O64" s="497"/>
      <c r="P64" s="497"/>
      <c r="Q64" s="497"/>
      <c r="R64" s="497"/>
      <c r="S64" s="497"/>
    </row>
    <row r="65" spans="1:19" ht="10.5" customHeight="1">
      <c r="A65" s="519" t="s">
        <v>144</v>
      </c>
      <c r="B65" s="520"/>
      <c r="C65" s="520"/>
      <c r="D65" s="520"/>
      <c r="E65" s="520"/>
      <c r="F65" s="520"/>
      <c r="G65" s="520"/>
      <c r="H65" s="520"/>
      <c r="I65" s="521"/>
      <c r="J65" s="69"/>
      <c r="K65" s="489" t="s">
        <v>145</v>
      </c>
      <c r="L65" s="490"/>
      <c r="M65" s="490"/>
      <c r="N65" s="490"/>
      <c r="O65" s="490"/>
      <c r="P65" s="490"/>
      <c r="Q65" s="490"/>
      <c r="R65" s="490"/>
      <c r="S65" s="491"/>
    </row>
    <row r="66" spans="1:19" ht="10.5" customHeight="1">
      <c r="A66" s="472" t="s">
        <v>146</v>
      </c>
      <c r="B66" s="494"/>
      <c r="C66" s="70">
        <v>1.2</v>
      </c>
      <c r="D66" s="71">
        <f>'[1]база завода'!D70*1.2*1</f>
        <v>1676.3999999999999</v>
      </c>
      <c r="E66" s="493"/>
      <c r="F66" s="472" t="s">
        <v>147</v>
      </c>
      <c r="G66" s="472"/>
      <c r="H66" s="411" t="s">
        <v>148</v>
      </c>
      <c r="I66" s="71">
        <f>'[1]база завода'!I70*1.2*1</f>
        <v>1466.3999999999999</v>
      </c>
      <c r="J66" s="77"/>
      <c r="K66" s="472" t="s">
        <v>146</v>
      </c>
      <c r="L66" s="472"/>
      <c r="M66" s="76">
        <v>1.2</v>
      </c>
      <c r="N66" s="71">
        <f>'[1]база завода'!N70*1.15*1</f>
        <v>2040.1</v>
      </c>
      <c r="O66" s="493"/>
      <c r="P66" s="472" t="s">
        <v>149</v>
      </c>
      <c r="Q66" s="472"/>
      <c r="R66" s="70">
        <v>2</v>
      </c>
      <c r="S66" s="71">
        <f>'[1]база завода'!S70*1.15*1</f>
        <v>1304.1</v>
      </c>
    </row>
    <row r="67" spans="1:19" ht="11.25" customHeight="1">
      <c r="A67" s="472" t="s">
        <v>150</v>
      </c>
      <c r="B67" s="472"/>
      <c r="C67" s="70">
        <v>1.2</v>
      </c>
      <c r="D67" s="71">
        <f>'[1]база завода'!D71*1.2*1</f>
        <v>1219.2</v>
      </c>
      <c r="E67" s="493"/>
      <c r="F67" s="472" t="s">
        <v>151</v>
      </c>
      <c r="G67" s="472"/>
      <c r="H67" s="72">
        <v>1.4</v>
      </c>
      <c r="I67" s="71">
        <f>'[1]база завода'!I71*1.2*1</f>
        <v>727.1999999999999</v>
      </c>
      <c r="J67" s="73"/>
      <c r="K67" s="472" t="s">
        <v>146</v>
      </c>
      <c r="L67" s="472"/>
      <c r="M67" s="70">
        <v>1.4</v>
      </c>
      <c r="N67" s="71">
        <f>'[1]база завода'!N71*1.15*1</f>
        <v>2386.25</v>
      </c>
      <c r="O67" s="493"/>
      <c r="P67" s="472" t="s">
        <v>149</v>
      </c>
      <c r="Q67" s="472"/>
      <c r="R67" s="72">
        <v>2.5</v>
      </c>
      <c r="S67" s="71">
        <f>'[1]база завода'!S71*1.15*1</f>
        <v>1876.8</v>
      </c>
    </row>
    <row r="68" spans="1:19" ht="9" customHeight="1">
      <c r="A68" s="472" t="s">
        <v>150</v>
      </c>
      <c r="B68" s="472"/>
      <c r="C68" s="74">
        <v>1.4</v>
      </c>
      <c r="D68" s="71">
        <f>'[1]база завода'!D72*1.2*1</f>
        <v>1430.3999999999999</v>
      </c>
      <c r="E68" s="493"/>
      <c r="F68" s="472" t="s">
        <v>151</v>
      </c>
      <c r="G68" s="472"/>
      <c r="H68" s="75">
        <v>1.6</v>
      </c>
      <c r="I68" s="71">
        <f>'[1]база завода'!I72*1.2*1</f>
        <v>860.4</v>
      </c>
      <c r="J68" s="73"/>
      <c r="K68" s="472" t="s">
        <v>150</v>
      </c>
      <c r="L68" s="472"/>
      <c r="M68" s="76">
        <v>1.2</v>
      </c>
      <c r="N68" s="71">
        <f>'[1]база завода'!N72*1.15*1</f>
        <v>1524.8999999999999</v>
      </c>
      <c r="O68" s="493"/>
      <c r="P68" s="472" t="s">
        <v>152</v>
      </c>
      <c r="Q68" s="472"/>
      <c r="R68" s="75">
        <v>1.6</v>
      </c>
      <c r="S68" s="71">
        <f>'[1]база завода'!S72*1.15*1</f>
        <v>841.8</v>
      </c>
    </row>
    <row r="69" spans="1:19" ht="9.75" customHeight="1">
      <c r="A69" s="472" t="s">
        <v>153</v>
      </c>
      <c r="B69" s="472"/>
      <c r="C69" s="76">
        <v>1</v>
      </c>
      <c r="D69" s="71">
        <f>'[1]база завода'!D73*1.2*1</f>
        <v>786</v>
      </c>
      <c r="E69" s="493"/>
      <c r="F69" s="472" t="s">
        <v>149</v>
      </c>
      <c r="G69" s="472"/>
      <c r="H69" s="75">
        <v>1.6</v>
      </c>
      <c r="I69" s="71">
        <f>'[1]база завода'!I73*1.2*1</f>
        <v>774</v>
      </c>
      <c r="J69" s="73"/>
      <c r="K69" s="472" t="s">
        <v>150</v>
      </c>
      <c r="L69" s="472"/>
      <c r="M69" s="70">
        <v>1.4</v>
      </c>
      <c r="N69" s="71">
        <f>'[1]база завода'!N73*1.15*1</f>
        <v>1789.3999999999999</v>
      </c>
      <c r="O69" s="493"/>
      <c r="P69" s="472" t="s">
        <v>152</v>
      </c>
      <c r="Q69" s="472"/>
      <c r="R69" s="75">
        <v>1.8</v>
      </c>
      <c r="S69" s="71">
        <f>'[1]база завода'!S73*1.15*1</f>
        <v>979.8</v>
      </c>
    </row>
    <row r="70" spans="1:19" ht="11.25" customHeight="1">
      <c r="A70" s="472" t="s">
        <v>153</v>
      </c>
      <c r="B70" s="472"/>
      <c r="C70" s="70">
        <v>1.2</v>
      </c>
      <c r="D70" s="71">
        <f>'[1]база завода'!D74*1.2*1</f>
        <v>936</v>
      </c>
      <c r="E70" s="493"/>
      <c r="F70" s="472" t="s">
        <v>152</v>
      </c>
      <c r="G70" s="472"/>
      <c r="H70" s="75">
        <v>1.8</v>
      </c>
      <c r="I70" s="71">
        <f>'[1]база завода'!I74*1.2*1</f>
        <v>806.4</v>
      </c>
      <c r="J70" s="73"/>
      <c r="K70" s="472" t="s">
        <v>150</v>
      </c>
      <c r="L70" s="472"/>
      <c r="M70" s="70">
        <v>1.6</v>
      </c>
      <c r="N70" s="71">
        <f>'[1]база завода'!N74*1.15*1</f>
        <v>2088.3999999999996</v>
      </c>
      <c r="O70" s="493"/>
      <c r="P70" s="472" t="s">
        <v>152</v>
      </c>
      <c r="Q70" s="472"/>
      <c r="R70" s="76">
        <v>2</v>
      </c>
      <c r="S70" s="71">
        <f>'[1]база завода'!S74*1.15*1</f>
        <v>1132.75</v>
      </c>
    </row>
    <row r="71" spans="1:19" ht="9" customHeight="1">
      <c r="A71" s="472" t="s">
        <v>153</v>
      </c>
      <c r="B71" s="472"/>
      <c r="C71" s="70">
        <v>1.4</v>
      </c>
      <c r="D71" s="71">
        <f>'[1]база завода'!D75*1.2*1</f>
        <v>1104</v>
      </c>
      <c r="E71" s="493"/>
      <c r="F71" s="472" t="s">
        <v>152</v>
      </c>
      <c r="G71" s="472"/>
      <c r="H71" s="75">
        <v>2</v>
      </c>
      <c r="I71" s="71">
        <f>'[1]база завода'!I75*1.2*1</f>
        <v>936</v>
      </c>
      <c r="J71" s="77"/>
      <c r="K71" s="472" t="s">
        <v>153</v>
      </c>
      <c r="L71" s="472"/>
      <c r="M71" s="76">
        <v>1.6</v>
      </c>
      <c r="N71" s="71">
        <f>'[1]база завода'!N75*1.15*1</f>
        <v>1557.1</v>
      </c>
      <c r="O71" s="493"/>
      <c r="P71" s="472" t="s">
        <v>152</v>
      </c>
      <c r="Q71" s="472"/>
      <c r="R71" s="75">
        <v>2.5</v>
      </c>
      <c r="S71" s="71">
        <f>'[1]база завода'!S75*1.15*1</f>
        <v>1645.6499999999999</v>
      </c>
    </row>
    <row r="72" spans="1:19" ht="9.75" customHeight="1">
      <c r="A72" s="472" t="s">
        <v>153</v>
      </c>
      <c r="B72" s="472"/>
      <c r="C72" s="70">
        <v>1.6</v>
      </c>
      <c r="D72" s="71">
        <f>'[1]база завода'!D76*1.2*1</f>
        <v>1303.2</v>
      </c>
      <c r="E72" s="493"/>
      <c r="F72" s="472" t="s">
        <v>152</v>
      </c>
      <c r="G72" s="472"/>
      <c r="H72" s="75">
        <v>2.5</v>
      </c>
      <c r="I72" s="71">
        <f>'[1]база завода'!I76*1.2*1</f>
        <v>1293.6</v>
      </c>
      <c r="J72" s="77"/>
      <c r="K72" s="472" t="s">
        <v>153</v>
      </c>
      <c r="L72" s="472"/>
      <c r="M72" s="76">
        <v>1.8</v>
      </c>
      <c r="N72" s="71">
        <f>'[1]база завода'!N76*1.15*1</f>
        <v>1844.6</v>
      </c>
      <c r="O72" s="493"/>
      <c r="P72" s="472" t="s">
        <v>152</v>
      </c>
      <c r="Q72" s="472"/>
      <c r="R72" s="75">
        <v>3</v>
      </c>
      <c r="S72" s="71">
        <f>'[1]база завода'!S76*1.15*1</f>
        <v>2340.25</v>
      </c>
    </row>
    <row r="73" spans="1:19" ht="10.5" customHeight="1">
      <c r="A73" s="472" t="s">
        <v>153</v>
      </c>
      <c r="B73" s="472"/>
      <c r="C73" s="70">
        <v>1.8</v>
      </c>
      <c r="D73" s="71">
        <f>'[1]база завода'!D77*1.2*1</f>
        <v>1599.6</v>
      </c>
      <c r="E73" s="493"/>
      <c r="F73" s="472" t="s">
        <v>152</v>
      </c>
      <c r="G73" s="472"/>
      <c r="H73" s="78">
        <v>3</v>
      </c>
      <c r="I73" s="71">
        <f>'[1]база завода'!I77*1.2*1</f>
        <v>1851.6</v>
      </c>
      <c r="J73" s="77"/>
      <c r="K73" s="472" t="s">
        <v>153</v>
      </c>
      <c r="L73" s="472"/>
      <c r="M73" s="70">
        <v>2</v>
      </c>
      <c r="N73" s="71">
        <f>'[1]база завода'!N77*1.15*1</f>
        <v>2150.5</v>
      </c>
      <c r="O73" s="493"/>
      <c r="P73" s="492" t="s">
        <v>154</v>
      </c>
      <c r="Q73" s="492"/>
      <c r="R73" s="78">
        <v>1.6</v>
      </c>
      <c r="S73" s="71">
        <f>'[1]база завода'!S77*1.15*1</f>
        <v>649.75</v>
      </c>
    </row>
    <row r="74" spans="1:19" ht="9.75" customHeight="1">
      <c r="A74" s="472" t="s">
        <v>153</v>
      </c>
      <c r="B74" s="472"/>
      <c r="C74" s="76">
        <v>2</v>
      </c>
      <c r="D74" s="71">
        <f>'[1]база завода'!D78*1.2*1</f>
        <v>1860</v>
      </c>
      <c r="E74" s="493"/>
      <c r="F74" s="492" t="s">
        <v>154</v>
      </c>
      <c r="G74" s="492"/>
      <c r="H74" s="78">
        <v>1.6</v>
      </c>
      <c r="I74" s="71">
        <f>'[1]база завода'!I78*1.2*1</f>
        <v>547.1999999999999</v>
      </c>
      <c r="J74" s="77"/>
      <c r="K74" s="472" t="s">
        <v>147</v>
      </c>
      <c r="L74" s="472"/>
      <c r="M74" s="76">
        <v>1.4</v>
      </c>
      <c r="N74" s="71">
        <f>'[1]база завода'!N78*1.15*1</f>
        <v>1076.3999999999999</v>
      </c>
      <c r="O74" s="493"/>
      <c r="P74" s="492" t="s">
        <v>154</v>
      </c>
      <c r="Q74" s="492"/>
      <c r="R74" s="78">
        <v>1.8</v>
      </c>
      <c r="S74" s="71">
        <f>'[1]база завода'!S78*1.15*1</f>
        <v>746.3499999999999</v>
      </c>
    </row>
    <row r="75" spans="1:19" ht="10.5" customHeight="1">
      <c r="A75" s="472" t="s">
        <v>147</v>
      </c>
      <c r="B75" s="472"/>
      <c r="C75" s="70">
        <v>1.4</v>
      </c>
      <c r="D75" s="71">
        <f>'[1]база завода'!D79*1.2*1</f>
        <v>878.4</v>
      </c>
      <c r="E75" s="493"/>
      <c r="F75" s="492" t="s">
        <v>154</v>
      </c>
      <c r="G75" s="492"/>
      <c r="H75" s="78">
        <v>1.8</v>
      </c>
      <c r="I75" s="71">
        <f>'[1]база завода'!I79*1.2*1</f>
        <v>639.6</v>
      </c>
      <c r="J75" s="77"/>
      <c r="K75" s="472" t="s">
        <v>147</v>
      </c>
      <c r="L75" s="472"/>
      <c r="M75" s="76">
        <v>2</v>
      </c>
      <c r="N75" s="71">
        <f>'[1]база завода'!N79*1.15*1</f>
        <v>1743.3999999999999</v>
      </c>
      <c r="O75" s="493"/>
      <c r="P75" s="492" t="s">
        <v>154</v>
      </c>
      <c r="Q75" s="492"/>
      <c r="R75" s="78">
        <v>2</v>
      </c>
      <c r="S75" s="71">
        <f>'[1]база завода'!S79*1.15*1</f>
        <v>877.4499999999999</v>
      </c>
    </row>
    <row r="76" spans="1:19" ht="12" customHeight="1">
      <c r="A76" s="472" t="s">
        <v>147</v>
      </c>
      <c r="B76" s="472"/>
      <c r="C76" s="70">
        <v>1.6</v>
      </c>
      <c r="D76" s="71">
        <f>'[1]база завода'!D80*1.2*1</f>
        <v>1045.2</v>
      </c>
      <c r="E76" s="493"/>
      <c r="F76" s="492" t="s">
        <v>154</v>
      </c>
      <c r="G76" s="492"/>
      <c r="H76" s="78">
        <v>2</v>
      </c>
      <c r="I76" s="71">
        <f>'[1]база завода'!I80*1.2*1</f>
        <v>751.1999999999999</v>
      </c>
      <c r="J76" s="77"/>
      <c r="K76" s="472" t="s">
        <v>149</v>
      </c>
      <c r="L76" s="472"/>
      <c r="M76" s="76">
        <v>1.6</v>
      </c>
      <c r="N76" s="71">
        <f>'[1]база завода'!N80*1.15*1</f>
        <v>971.7499999999999</v>
      </c>
      <c r="O76" s="493"/>
      <c r="P76" s="492" t="s">
        <v>154</v>
      </c>
      <c r="Q76" s="492"/>
      <c r="R76" s="78">
        <v>3</v>
      </c>
      <c r="S76" s="71">
        <f>'[1]база завода'!S80*1.15*1</f>
        <v>1819.3</v>
      </c>
    </row>
    <row r="77" spans="1:19" ht="10.5" customHeight="1">
      <c r="A77" s="495" t="s">
        <v>147</v>
      </c>
      <c r="B77" s="495"/>
      <c r="C77" s="70">
        <v>1.8</v>
      </c>
      <c r="D77" s="71">
        <f>'[1]база завода'!D81*1.2*1</f>
        <v>1231.2</v>
      </c>
      <c r="E77" s="412"/>
      <c r="F77" s="495" t="s">
        <v>155</v>
      </c>
      <c r="G77" s="495"/>
      <c r="H77" s="78">
        <v>2</v>
      </c>
      <c r="I77" s="71">
        <f>'[1]база завода'!I81*1.2*1</f>
        <v>640.8</v>
      </c>
      <c r="J77" s="412"/>
      <c r="K77" s="495" t="s">
        <v>149</v>
      </c>
      <c r="L77" s="495"/>
      <c r="M77" s="412">
        <v>1.8</v>
      </c>
      <c r="N77" s="71">
        <f>'[1]база завода'!N81*1.15*1</f>
        <v>1129.3</v>
      </c>
      <c r="O77" s="412"/>
      <c r="P77" s="492" t="s">
        <v>155</v>
      </c>
      <c r="Q77" s="492"/>
      <c r="R77" s="412">
        <v>2</v>
      </c>
      <c r="S77" s="71">
        <f>'[1]база завода'!S81*1.15*1</f>
        <v>750.9499999999999</v>
      </c>
    </row>
    <row r="78" spans="1:19" ht="12" customHeight="1">
      <c r="A78" s="525" t="s">
        <v>156</v>
      </c>
      <c r="B78" s="525"/>
      <c r="C78" s="525"/>
      <c r="D78" s="525"/>
      <c r="E78" s="525"/>
      <c r="F78" s="525"/>
      <c r="G78" s="525"/>
      <c r="H78" s="525"/>
      <c r="I78" s="525"/>
      <c r="J78" s="525"/>
      <c r="K78" s="525"/>
      <c r="L78" s="525"/>
      <c r="M78" s="525"/>
      <c r="N78" s="525"/>
      <c r="O78" s="525"/>
      <c r="P78" s="525"/>
      <c r="Q78" s="525"/>
      <c r="R78" s="525"/>
      <c r="S78" s="525"/>
    </row>
    <row r="79" spans="1:19" ht="9.75" customHeight="1">
      <c r="A79" s="413" t="s">
        <v>91</v>
      </c>
      <c r="B79" s="414" t="s">
        <v>157</v>
      </c>
      <c r="C79" s="413" t="s">
        <v>91</v>
      </c>
      <c r="D79" s="414" t="s">
        <v>157</v>
      </c>
      <c r="E79" s="415"/>
      <c r="F79" s="413" t="s">
        <v>91</v>
      </c>
      <c r="G79" s="414" t="s">
        <v>157</v>
      </c>
      <c r="H79" s="413" t="s">
        <v>91</v>
      </c>
      <c r="I79" s="416" t="s">
        <v>157</v>
      </c>
      <c r="J79" s="417"/>
      <c r="K79" s="413" t="s">
        <v>91</v>
      </c>
      <c r="L79" s="416" t="s">
        <v>157</v>
      </c>
      <c r="M79" s="413" t="s">
        <v>91</v>
      </c>
      <c r="N79" s="414" t="s">
        <v>157</v>
      </c>
      <c r="O79" s="418"/>
      <c r="P79" s="413" t="s">
        <v>91</v>
      </c>
      <c r="Q79" s="416" t="s">
        <v>157</v>
      </c>
      <c r="R79" s="413" t="s">
        <v>91</v>
      </c>
      <c r="S79" s="414" t="s">
        <v>157</v>
      </c>
    </row>
    <row r="80" spans="1:19" ht="10.5" customHeight="1">
      <c r="A80" s="419" t="s">
        <v>158</v>
      </c>
      <c r="B80" s="420">
        <f>'[1]база завода'!B84*1.1</f>
        <v>412.50000000000006</v>
      </c>
      <c r="C80" s="419" t="s">
        <v>159</v>
      </c>
      <c r="D80" s="420">
        <f>'[1]база завода'!D84*1.1</f>
        <v>242.00000000000003</v>
      </c>
      <c r="E80" s="79"/>
      <c r="F80" s="421" t="s">
        <v>160</v>
      </c>
      <c r="G80" s="422">
        <f>'[1]база завода'!G84*1.1</f>
        <v>244.20000000000002</v>
      </c>
      <c r="H80" s="419" t="s">
        <v>161</v>
      </c>
      <c r="I80" s="423">
        <f>'[1]база завода'!I84*1.1</f>
        <v>213.4</v>
      </c>
      <c r="J80" s="79"/>
      <c r="K80" s="421" t="s">
        <v>162</v>
      </c>
      <c r="L80" s="423">
        <f>'[1]база завода'!L84*1.1</f>
        <v>247.50000000000003</v>
      </c>
      <c r="M80" s="419" t="s">
        <v>163</v>
      </c>
      <c r="N80" s="423">
        <f>'[1]база завода'!N84*1.1</f>
        <v>287.1</v>
      </c>
      <c r="O80" s="80"/>
      <c r="P80" s="419" t="s">
        <v>164</v>
      </c>
      <c r="Q80" s="423">
        <f>'[1]база завода'!Q84*1.1</f>
        <v>101.2</v>
      </c>
      <c r="R80" s="419" t="s">
        <v>165</v>
      </c>
      <c r="S80" s="424">
        <f>'[1]база завода'!S84*1.1</f>
        <v>104.50000000000001</v>
      </c>
    </row>
    <row r="81" spans="1:19" ht="14.25" customHeight="1">
      <c r="A81" s="419" t="s">
        <v>166</v>
      </c>
      <c r="B81" s="420">
        <f>'[1]база завода'!B85*1.1</f>
        <v>401.50000000000006</v>
      </c>
      <c r="C81" s="419" t="s">
        <v>167</v>
      </c>
      <c r="D81" s="420">
        <f>'[1]база завода'!D85*1.1</f>
        <v>265.1</v>
      </c>
      <c r="E81" s="79"/>
      <c r="F81" s="421" t="s">
        <v>168</v>
      </c>
      <c r="G81" s="422">
        <f>'[1]база завода'!G85*1.1</f>
        <v>173.8</v>
      </c>
      <c r="H81" s="419" t="s">
        <v>169</v>
      </c>
      <c r="I81" s="423">
        <f>'[1]база завода'!I85*1.1</f>
        <v>158.4</v>
      </c>
      <c r="J81" s="79"/>
      <c r="K81" s="421" t="s">
        <v>170</v>
      </c>
      <c r="L81" s="423">
        <f>'[1]база завода'!L85*1.1</f>
        <v>115.50000000000001</v>
      </c>
      <c r="M81" s="419" t="s">
        <v>171</v>
      </c>
      <c r="N81" s="423">
        <f>'[1]база завода'!N85*1.1</f>
        <v>568.7</v>
      </c>
      <c r="O81" s="80"/>
      <c r="P81" s="419" t="s">
        <v>172</v>
      </c>
      <c r="Q81" s="423">
        <f>'[1]база завода'!Q85*1.1</f>
        <v>456.50000000000006</v>
      </c>
      <c r="R81" s="419" t="s">
        <v>173</v>
      </c>
      <c r="S81" s="424">
        <f>'[1]база завода'!S85*1.1</f>
        <v>130.9</v>
      </c>
    </row>
    <row r="82" spans="1:19" ht="14.25" customHeight="1">
      <c r="A82" s="523" t="s">
        <v>174</v>
      </c>
      <c r="B82" s="523"/>
      <c r="C82" s="523"/>
      <c r="D82" s="523"/>
      <c r="E82" s="523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</row>
    <row r="83" spans="1:19" ht="11.25" customHeight="1">
      <c r="A83" s="470" t="s">
        <v>175</v>
      </c>
      <c r="B83" s="470"/>
      <c r="C83" s="81" t="s">
        <v>176</v>
      </c>
      <c r="D83" s="470" t="s">
        <v>177</v>
      </c>
      <c r="E83" s="470"/>
      <c r="F83" s="470" t="s">
        <v>178</v>
      </c>
      <c r="G83" s="470"/>
      <c r="H83" s="470" t="s">
        <v>175</v>
      </c>
      <c r="I83" s="470"/>
      <c r="J83" s="81"/>
      <c r="K83" s="81" t="s">
        <v>176</v>
      </c>
      <c r="L83" s="81" t="s">
        <v>177</v>
      </c>
      <c r="M83" s="81" t="s">
        <v>179</v>
      </c>
      <c r="N83" s="526" t="s">
        <v>180</v>
      </c>
      <c r="O83" s="526"/>
      <c r="P83" s="110" t="s">
        <v>176</v>
      </c>
      <c r="Q83" s="526" t="s">
        <v>177</v>
      </c>
      <c r="R83" s="526"/>
      <c r="S83" s="81" t="s">
        <v>179</v>
      </c>
    </row>
    <row r="84" spans="1:19" ht="11.25" customHeight="1">
      <c r="A84" s="470" t="s">
        <v>147</v>
      </c>
      <c r="B84" s="470"/>
      <c r="C84" s="81">
        <v>2.8</v>
      </c>
      <c r="D84" s="470" t="s">
        <v>181</v>
      </c>
      <c r="E84" s="470"/>
      <c r="F84" s="524">
        <v>3360</v>
      </c>
      <c r="G84" s="524"/>
      <c r="H84" s="470" t="s">
        <v>154</v>
      </c>
      <c r="I84" s="470"/>
      <c r="J84" s="81"/>
      <c r="K84" s="81">
        <v>2.8</v>
      </c>
      <c r="L84" s="81" t="s">
        <v>181</v>
      </c>
      <c r="M84" s="425">
        <v>1560</v>
      </c>
      <c r="N84" s="470" t="s">
        <v>154</v>
      </c>
      <c r="O84" s="470"/>
      <c r="P84" s="81">
        <v>3.2</v>
      </c>
      <c r="Q84" s="470" t="s">
        <v>181</v>
      </c>
      <c r="R84" s="470"/>
      <c r="S84" s="425">
        <v>2275</v>
      </c>
    </row>
    <row r="85" spans="1:19" ht="12.75">
      <c r="A85" s="470" t="s">
        <v>152</v>
      </c>
      <c r="B85" s="470"/>
      <c r="C85" s="81">
        <v>2.8</v>
      </c>
      <c r="D85" s="470" t="s">
        <v>181</v>
      </c>
      <c r="E85" s="470"/>
      <c r="F85" s="524">
        <v>1920</v>
      </c>
      <c r="G85" s="524"/>
      <c r="H85" s="470" t="s">
        <v>154</v>
      </c>
      <c r="I85" s="470"/>
      <c r="J85" s="81"/>
      <c r="K85" s="81">
        <v>2.8</v>
      </c>
      <c r="L85" s="81" t="s">
        <v>182</v>
      </c>
      <c r="M85" s="425">
        <v>2100</v>
      </c>
      <c r="N85" s="470" t="s">
        <v>154</v>
      </c>
      <c r="O85" s="470"/>
      <c r="P85" s="81">
        <v>3.2</v>
      </c>
      <c r="Q85" s="470" t="s">
        <v>182</v>
      </c>
      <c r="R85" s="470"/>
      <c r="S85" s="425">
        <v>3750</v>
      </c>
    </row>
  </sheetData>
  <sheetProtection/>
  <mergeCells count="170">
    <mergeCell ref="A78:S78"/>
    <mergeCell ref="N85:O85"/>
    <mergeCell ref="Q85:R85"/>
    <mergeCell ref="Q83:R83"/>
    <mergeCell ref="Q84:R84"/>
    <mergeCell ref="N84:O84"/>
    <mergeCell ref="N83:O83"/>
    <mergeCell ref="A85:B85"/>
    <mergeCell ref="D85:E85"/>
    <mergeCell ref="F85:G85"/>
    <mergeCell ref="H85:I85"/>
    <mergeCell ref="F83:G83"/>
    <mergeCell ref="F84:G84"/>
    <mergeCell ref="H83:I83"/>
    <mergeCell ref="H84:I84"/>
    <mergeCell ref="P68:Q68"/>
    <mergeCell ref="P73:Q73"/>
    <mergeCell ref="P21:P23"/>
    <mergeCell ref="A82:S82"/>
    <mergeCell ref="K76:L76"/>
    <mergeCell ref="K72:L72"/>
    <mergeCell ref="P72:Q72"/>
    <mergeCell ref="P76:Q76"/>
    <mergeCell ref="A74:B74"/>
    <mergeCell ref="F74:G74"/>
    <mergeCell ref="A65:I65"/>
    <mergeCell ref="F68:G68"/>
    <mergeCell ref="F67:G67"/>
    <mergeCell ref="A73:B73"/>
    <mergeCell ref="F73:G73"/>
    <mergeCell ref="E66:E76"/>
    <mergeCell ref="A72:B72"/>
    <mergeCell ref="F72:G72"/>
    <mergeCell ref="A70:B70"/>
    <mergeCell ref="F70:G70"/>
    <mergeCell ref="P63:Q63"/>
    <mergeCell ref="F36:G37"/>
    <mergeCell ref="A44:S44"/>
    <mergeCell ref="A45:S45"/>
    <mergeCell ref="A46:D47"/>
    <mergeCell ref="F46:I47"/>
    <mergeCell ref="K46:N47"/>
    <mergeCell ref="P46:S47"/>
    <mergeCell ref="A63:B63"/>
    <mergeCell ref="F63:G63"/>
    <mergeCell ref="A10:B23"/>
    <mergeCell ref="F10:G23"/>
    <mergeCell ref="K10:L15"/>
    <mergeCell ref="A64:S64"/>
    <mergeCell ref="A62:B62"/>
    <mergeCell ref="F62:G62"/>
    <mergeCell ref="P62:Q62"/>
    <mergeCell ref="K62:L62"/>
    <mergeCell ref="E49:E63"/>
    <mergeCell ref="K63:L63"/>
    <mergeCell ref="A38:B43"/>
    <mergeCell ref="F38:G43"/>
    <mergeCell ref="P42:Q43"/>
    <mergeCell ref="A24:B37"/>
    <mergeCell ref="K36:L43"/>
    <mergeCell ref="K24:L31"/>
    <mergeCell ref="K32:L35"/>
    <mergeCell ref="F24:G35"/>
    <mergeCell ref="P24:Q36"/>
    <mergeCell ref="A75:B75"/>
    <mergeCell ref="F75:G75"/>
    <mergeCell ref="P75:Q75"/>
    <mergeCell ref="A76:B76"/>
    <mergeCell ref="F76:G76"/>
    <mergeCell ref="A77:B77"/>
    <mergeCell ref="F77:G77"/>
    <mergeCell ref="K77:L77"/>
    <mergeCell ref="P77:Q77"/>
    <mergeCell ref="K75:L75"/>
    <mergeCell ref="A71:B71"/>
    <mergeCell ref="F71:G71"/>
    <mergeCell ref="A66:B66"/>
    <mergeCell ref="F66:G66"/>
    <mergeCell ref="K66:L66"/>
    <mergeCell ref="A68:B68"/>
    <mergeCell ref="K68:L68"/>
    <mergeCell ref="A67:B67"/>
    <mergeCell ref="A69:B69"/>
    <mergeCell ref="F69:G69"/>
    <mergeCell ref="P66:Q66"/>
    <mergeCell ref="P57:Q57"/>
    <mergeCell ref="K60:N61"/>
    <mergeCell ref="K74:L74"/>
    <mergeCell ref="P74:Q74"/>
    <mergeCell ref="P71:Q71"/>
    <mergeCell ref="K71:L71"/>
    <mergeCell ref="K73:L73"/>
    <mergeCell ref="P67:Q67"/>
    <mergeCell ref="O66:O76"/>
    <mergeCell ref="K57:L57"/>
    <mergeCell ref="A56:B56"/>
    <mergeCell ref="F55:I56"/>
    <mergeCell ref="K67:L67"/>
    <mergeCell ref="A58:B58"/>
    <mergeCell ref="F58:G58"/>
    <mergeCell ref="F59:I60"/>
    <mergeCell ref="K59:L59"/>
    <mergeCell ref="J49:J63"/>
    <mergeCell ref="K65:S65"/>
    <mergeCell ref="A59:B59"/>
    <mergeCell ref="A60:B60"/>
    <mergeCell ref="P60:Q60"/>
    <mergeCell ref="F61:G61"/>
    <mergeCell ref="A61:B61"/>
    <mergeCell ref="O49:O63"/>
    <mergeCell ref="K58:L58"/>
    <mergeCell ref="A55:B55"/>
    <mergeCell ref="A57:B57"/>
    <mergeCell ref="F57:G57"/>
    <mergeCell ref="A54:B54"/>
    <mergeCell ref="P54:Q54"/>
    <mergeCell ref="A48:B48"/>
    <mergeCell ref="F48:G48"/>
    <mergeCell ref="F51:G51"/>
    <mergeCell ref="F52:I53"/>
    <mergeCell ref="F54:G54"/>
    <mergeCell ref="K54:L54"/>
    <mergeCell ref="K48:L48"/>
    <mergeCell ref="A53:B53"/>
    <mergeCell ref="U9:U10"/>
    <mergeCell ref="P10:Q12"/>
    <mergeCell ref="K16:L23"/>
    <mergeCell ref="A51:B51"/>
    <mergeCell ref="V9:V10"/>
    <mergeCell ref="A52:B52"/>
    <mergeCell ref="P48:Q48"/>
    <mergeCell ref="A49:B49"/>
    <mergeCell ref="F49:G49"/>
    <mergeCell ref="A50:B50"/>
    <mergeCell ref="K9:L9"/>
    <mergeCell ref="P9:Q9"/>
    <mergeCell ref="F50:G50"/>
    <mergeCell ref="P50:Q50"/>
    <mergeCell ref="P13:Q15"/>
    <mergeCell ref="P37:Q41"/>
    <mergeCell ref="A1:S1"/>
    <mergeCell ref="A2:S3"/>
    <mergeCell ref="A4:S4"/>
    <mergeCell ref="K49:L49"/>
    <mergeCell ref="P49:Q49"/>
    <mergeCell ref="K50:L50"/>
    <mergeCell ref="A5:S5"/>
    <mergeCell ref="A9:B9"/>
    <mergeCell ref="F9:G9"/>
    <mergeCell ref="P16:Q20"/>
    <mergeCell ref="K52:L52"/>
    <mergeCell ref="P56:Q56"/>
    <mergeCell ref="P59:Q59"/>
    <mergeCell ref="P55:Q55"/>
    <mergeCell ref="K69:L69"/>
    <mergeCell ref="K70:L70"/>
    <mergeCell ref="P70:Q70"/>
    <mergeCell ref="P69:Q69"/>
    <mergeCell ref="K55:N56"/>
    <mergeCell ref="P58:Q58"/>
    <mergeCell ref="A83:B83"/>
    <mergeCell ref="A84:B84"/>
    <mergeCell ref="D83:E83"/>
    <mergeCell ref="D84:E84"/>
    <mergeCell ref="P61:Q61"/>
    <mergeCell ref="P51:Q51"/>
    <mergeCell ref="K53:L53"/>
    <mergeCell ref="P52:Q52"/>
    <mergeCell ref="K51:L51"/>
    <mergeCell ref="P53:Q53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W96"/>
  <sheetViews>
    <sheetView zoomScalePageLayoutView="0" workbookViewId="0" topLeftCell="A1">
      <selection activeCell="N7" sqref="N7:S7"/>
    </sheetView>
  </sheetViews>
  <sheetFormatPr defaultColWidth="9.00390625" defaultRowHeight="12.75"/>
  <cols>
    <col min="1" max="1" width="7.75390625" style="51" customWidth="1"/>
    <col min="2" max="3" width="5.625" style="51" customWidth="1"/>
    <col min="4" max="4" width="0.875" style="51" customWidth="1"/>
    <col min="5" max="5" width="8.75390625" style="51" customWidth="1"/>
    <col min="6" max="6" width="5.25390625" style="51" customWidth="1"/>
    <col min="7" max="7" width="5.375" style="51" customWidth="1"/>
    <col min="8" max="8" width="1.25" style="51" customWidth="1"/>
    <col min="9" max="9" width="8.125" style="51" customWidth="1"/>
    <col min="10" max="11" width="6.00390625" style="51" customWidth="1"/>
    <col min="12" max="12" width="1.00390625" style="51" customWidth="1"/>
    <col min="13" max="13" width="8.125" style="51" customWidth="1"/>
    <col min="14" max="14" width="5.75390625" style="51" customWidth="1"/>
    <col min="15" max="15" width="5.375" style="51" customWidth="1"/>
    <col min="16" max="16" width="1.12109375" style="51" customWidth="1"/>
    <col min="17" max="17" width="8.375" style="51" customWidth="1"/>
    <col min="18" max="19" width="5.375" style="51" customWidth="1"/>
    <col min="20" max="16384" width="9.125" style="51" customWidth="1"/>
  </cols>
  <sheetData>
    <row r="1" ht="3.75" customHeight="1"/>
    <row r="2" spans="5:19" ht="13.5" customHeight="1">
      <c r="E2" s="474" t="s">
        <v>785</v>
      </c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</row>
    <row r="3" spans="1:19" ht="2.25" customHeight="1">
      <c r="A3" s="82"/>
      <c r="B3" s="82"/>
      <c r="C3" s="475" t="s">
        <v>803</v>
      </c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</row>
    <row r="4" spans="1:19" ht="9.75" customHeight="1">
      <c r="A4" s="83"/>
      <c r="B4" s="83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</row>
    <row r="5" spans="1:19" ht="12.75" customHeight="1">
      <c r="A5" s="83"/>
      <c r="B5" s="83"/>
      <c r="C5" s="528" t="s">
        <v>380</v>
      </c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</row>
    <row r="6" spans="1:19" ht="12" customHeight="1" thickBot="1">
      <c r="A6" s="84"/>
      <c r="B6" s="84"/>
      <c r="C6" s="529" t="s">
        <v>184</v>
      </c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</row>
    <row r="7" spans="1:19" ht="12" customHeight="1">
      <c r="A7" s="83"/>
      <c r="B7" s="83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530" t="s">
        <v>807</v>
      </c>
      <c r="O7" s="530"/>
      <c r="P7" s="530"/>
      <c r="Q7" s="530"/>
      <c r="R7" s="530"/>
      <c r="S7" s="530"/>
    </row>
    <row r="8" spans="1:19" ht="11.25" customHeight="1">
      <c r="A8" s="531" t="s">
        <v>185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</row>
    <row r="9" spans="1:19" ht="2.25" customHeight="1">
      <c r="A9" s="83"/>
      <c r="B9" s="83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19" ht="9.75" customHeight="1" hidden="1">
      <c r="A10" s="83"/>
      <c r="B10" s="8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12" customHeight="1">
      <c r="A11" s="532" t="s">
        <v>786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</row>
    <row r="12" spans="1:19" ht="12.75" customHeight="1">
      <c r="A12" s="426" t="s">
        <v>186</v>
      </c>
      <c r="B12" s="92" t="s">
        <v>187</v>
      </c>
      <c r="C12" s="427" t="s">
        <v>188</v>
      </c>
      <c r="D12" s="428"/>
      <c r="E12" s="429" t="s">
        <v>186</v>
      </c>
      <c r="F12" s="429" t="s">
        <v>189</v>
      </c>
      <c r="G12" s="429" t="s">
        <v>190</v>
      </c>
      <c r="H12" s="430"/>
      <c r="I12" s="429" t="s">
        <v>186</v>
      </c>
      <c r="J12" s="429" t="s">
        <v>187</v>
      </c>
      <c r="K12" s="429" t="s">
        <v>190</v>
      </c>
      <c r="L12" s="430"/>
      <c r="M12" s="429" t="s">
        <v>186</v>
      </c>
      <c r="N12" s="429" t="s">
        <v>189</v>
      </c>
      <c r="O12" s="429" t="s">
        <v>190</v>
      </c>
      <c r="P12" s="430"/>
      <c r="Q12" s="429" t="s">
        <v>186</v>
      </c>
      <c r="R12" s="429" t="s">
        <v>187</v>
      </c>
      <c r="S12" s="431" t="s">
        <v>190</v>
      </c>
    </row>
    <row r="13" spans="1:19" ht="10.5" customHeight="1">
      <c r="A13" s="68" t="s">
        <v>191</v>
      </c>
      <c r="B13" s="86">
        <v>99.72</v>
      </c>
      <c r="C13" s="86">
        <v>93.1</v>
      </c>
      <c r="D13" s="112"/>
      <c r="E13" s="68" t="s">
        <v>192</v>
      </c>
      <c r="F13" s="86">
        <v>90.13</v>
      </c>
      <c r="G13" s="86">
        <v>82.62</v>
      </c>
      <c r="H13" s="112"/>
      <c r="I13" s="68" t="s">
        <v>193</v>
      </c>
      <c r="J13" s="86">
        <v>77.27</v>
      </c>
      <c r="K13" s="86">
        <v>70.83</v>
      </c>
      <c r="L13" s="112"/>
      <c r="M13" s="68" t="s">
        <v>194</v>
      </c>
      <c r="N13" s="86">
        <v>72.96</v>
      </c>
      <c r="O13" s="86">
        <v>66.88</v>
      </c>
      <c r="P13" s="112"/>
      <c r="Q13" s="87" t="s">
        <v>195</v>
      </c>
      <c r="R13" s="86">
        <v>73.67</v>
      </c>
      <c r="S13" s="86">
        <v>67.53</v>
      </c>
    </row>
    <row r="14" spans="1:19" ht="10.5" customHeight="1">
      <c r="A14" s="68" t="s">
        <v>196</v>
      </c>
      <c r="B14" s="86">
        <v>99.72</v>
      </c>
      <c r="C14" s="86">
        <v>93.1</v>
      </c>
      <c r="D14" s="112"/>
      <c r="E14" s="68" t="s">
        <v>197</v>
      </c>
      <c r="F14" s="86">
        <v>86.86</v>
      </c>
      <c r="G14" s="86">
        <v>79.62</v>
      </c>
      <c r="H14" s="112"/>
      <c r="I14" s="68" t="s">
        <v>198</v>
      </c>
      <c r="J14" s="86">
        <v>77.27</v>
      </c>
      <c r="K14" s="86">
        <v>70.83</v>
      </c>
      <c r="L14" s="112"/>
      <c r="M14" s="68" t="s">
        <v>199</v>
      </c>
      <c r="N14" s="86">
        <v>72.96</v>
      </c>
      <c r="O14" s="86">
        <v>66.88</v>
      </c>
      <c r="P14" s="112"/>
      <c r="Q14" s="87" t="s">
        <v>200</v>
      </c>
      <c r="R14" s="86">
        <v>73.67</v>
      </c>
      <c r="S14" s="86">
        <v>67.53</v>
      </c>
    </row>
    <row r="15" spans="1:19" ht="10.5" customHeight="1">
      <c r="A15" s="68" t="s">
        <v>201</v>
      </c>
      <c r="B15" s="86">
        <v>99.72</v>
      </c>
      <c r="C15" s="86">
        <v>93.1</v>
      </c>
      <c r="D15" s="112"/>
      <c r="E15" s="68" t="s">
        <v>202</v>
      </c>
      <c r="F15" s="86">
        <v>86.86</v>
      </c>
      <c r="G15" s="86">
        <v>79.62</v>
      </c>
      <c r="H15" s="112"/>
      <c r="I15" s="68" t="s">
        <v>203</v>
      </c>
      <c r="J15" s="86">
        <v>77.27</v>
      </c>
      <c r="K15" s="86">
        <v>70.83</v>
      </c>
      <c r="L15" s="112"/>
      <c r="M15" s="68" t="s">
        <v>204</v>
      </c>
      <c r="N15" s="86">
        <v>74.11</v>
      </c>
      <c r="O15" s="86">
        <v>67.94</v>
      </c>
      <c r="P15" s="112"/>
      <c r="Q15" s="87" t="s">
        <v>205</v>
      </c>
      <c r="R15" s="86">
        <v>73.67</v>
      </c>
      <c r="S15" s="86">
        <v>67.53</v>
      </c>
    </row>
    <row r="16" spans="1:19" ht="10.5" customHeight="1">
      <c r="A16" s="68" t="s">
        <v>206</v>
      </c>
      <c r="B16" s="86">
        <v>94.72</v>
      </c>
      <c r="C16" s="86">
        <v>78.93</v>
      </c>
      <c r="D16" s="112"/>
      <c r="E16" s="68" t="s">
        <v>207</v>
      </c>
      <c r="F16" s="86">
        <v>88.57</v>
      </c>
      <c r="G16" s="86">
        <v>81.19</v>
      </c>
      <c r="H16" s="112"/>
      <c r="I16" s="68" t="s">
        <v>208</v>
      </c>
      <c r="J16" s="86">
        <v>75.7</v>
      </c>
      <c r="K16" s="86">
        <v>69.39</v>
      </c>
      <c r="L16" s="112"/>
      <c r="M16" s="68" t="s">
        <v>209</v>
      </c>
      <c r="N16" s="86">
        <v>74.11</v>
      </c>
      <c r="O16" s="86">
        <v>67.94</v>
      </c>
      <c r="P16" s="112"/>
      <c r="Q16" s="87" t="s">
        <v>210</v>
      </c>
      <c r="R16" s="86">
        <v>73.67</v>
      </c>
      <c r="S16" s="86">
        <v>67.53</v>
      </c>
    </row>
    <row r="17" spans="1:19" ht="10.5" customHeight="1">
      <c r="A17" s="68" t="s">
        <v>211</v>
      </c>
      <c r="B17" s="86">
        <v>92.44</v>
      </c>
      <c r="C17" s="86">
        <v>84.73</v>
      </c>
      <c r="D17" s="112"/>
      <c r="E17" s="68" t="s">
        <v>212</v>
      </c>
      <c r="F17" s="86">
        <v>87.13</v>
      </c>
      <c r="G17" s="86">
        <v>79.87</v>
      </c>
      <c r="H17" s="112"/>
      <c r="I17" s="68" t="s">
        <v>213</v>
      </c>
      <c r="J17" s="86">
        <v>74.24</v>
      </c>
      <c r="K17" s="86">
        <v>68.06</v>
      </c>
      <c r="L17" s="112"/>
      <c r="M17" s="68" t="s">
        <v>214</v>
      </c>
      <c r="N17" s="86">
        <v>74.11</v>
      </c>
      <c r="O17" s="86">
        <v>67.94</v>
      </c>
      <c r="P17" s="112"/>
      <c r="Q17" s="87" t="s">
        <v>215</v>
      </c>
      <c r="R17" s="86">
        <v>73.67</v>
      </c>
      <c r="S17" s="86">
        <v>67.53</v>
      </c>
    </row>
    <row r="18" spans="1:19" ht="10.5" customHeight="1">
      <c r="A18" s="68" t="s">
        <v>216</v>
      </c>
      <c r="B18" s="86">
        <v>92.44</v>
      </c>
      <c r="C18" s="86">
        <v>84.73</v>
      </c>
      <c r="D18" s="112"/>
      <c r="E18" s="68" t="s">
        <v>217</v>
      </c>
      <c r="F18" s="86">
        <v>87.13</v>
      </c>
      <c r="G18" s="86">
        <v>79.87</v>
      </c>
      <c r="H18" s="112"/>
      <c r="I18" s="68" t="s">
        <v>218</v>
      </c>
      <c r="J18" s="86">
        <v>75.7</v>
      </c>
      <c r="K18" s="86">
        <v>69.39</v>
      </c>
      <c r="L18" s="112"/>
      <c r="M18" s="68" t="s">
        <v>219</v>
      </c>
      <c r="N18" s="86">
        <v>74.11</v>
      </c>
      <c r="O18" s="86">
        <v>67.94</v>
      </c>
      <c r="P18" s="112"/>
      <c r="Q18" s="87" t="s">
        <v>220</v>
      </c>
      <c r="R18" s="86">
        <v>73.67</v>
      </c>
      <c r="S18" s="86">
        <v>67.53</v>
      </c>
    </row>
    <row r="19" ht="4.5" customHeight="1"/>
    <row r="20" spans="1:19" ht="13.5" customHeight="1">
      <c r="A20" s="527" t="s">
        <v>221</v>
      </c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</row>
    <row r="21" spans="1:19" ht="17.25" customHeight="1">
      <c r="A21" s="533" t="s">
        <v>222</v>
      </c>
      <c r="B21" s="533"/>
      <c r="C21" s="533"/>
      <c r="D21" s="534"/>
      <c r="E21" s="533" t="s">
        <v>223</v>
      </c>
      <c r="F21" s="533"/>
      <c r="G21" s="533"/>
      <c r="H21" s="536"/>
      <c r="I21" s="533"/>
      <c r="J21" s="533"/>
      <c r="K21" s="533"/>
      <c r="L21" s="89"/>
      <c r="M21" s="533" t="s">
        <v>224</v>
      </c>
      <c r="N21" s="533"/>
      <c r="O21" s="533"/>
      <c r="P21" s="89"/>
      <c r="Q21" s="533" t="s">
        <v>225</v>
      </c>
      <c r="R21" s="533"/>
      <c r="S21" s="533"/>
    </row>
    <row r="22" spans="1:19" ht="9.75" customHeight="1">
      <c r="A22" s="535">
        <v>3.5</v>
      </c>
      <c r="B22" s="80">
        <v>12</v>
      </c>
      <c r="C22" s="86">
        <v>72.66</v>
      </c>
      <c r="D22" s="534"/>
      <c r="E22" s="481">
        <v>3.5</v>
      </c>
      <c r="F22" s="63">
        <v>16</v>
      </c>
      <c r="G22" s="433">
        <v>72.77</v>
      </c>
      <c r="H22" s="89"/>
      <c r="I22" s="537">
        <v>3.5</v>
      </c>
      <c r="J22" s="63">
        <v>51</v>
      </c>
      <c r="K22" s="90">
        <v>72.77</v>
      </c>
      <c r="L22" s="89"/>
      <c r="M22" s="481">
        <v>4.2</v>
      </c>
      <c r="N22" s="63">
        <v>9.5</v>
      </c>
      <c r="O22" s="90" t="s">
        <v>226</v>
      </c>
      <c r="P22" s="89"/>
      <c r="Q22" s="481">
        <v>4.2</v>
      </c>
      <c r="R22" s="63">
        <v>13</v>
      </c>
      <c r="S22" s="63">
        <v>180.51</v>
      </c>
    </row>
    <row r="23" spans="1:19" ht="9.75" customHeight="1">
      <c r="A23" s="535"/>
      <c r="B23" s="80">
        <v>16</v>
      </c>
      <c r="C23" s="86">
        <v>76.02</v>
      </c>
      <c r="D23" s="534"/>
      <c r="E23" s="481"/>
      <c r="F23" s="63">
        <v>19</v>
      </c>
      <c r="G23" s="433">
        <v>72.77</v>
      </c>
      <c r="H23" s="89"/>
      <c r="I23" s="537"/>
      <c r="J23" s="63">
        <v>55</v>
      </c>
      <c r="K23" s="90">
        <v>72.77</v>
      </c>
      <c r="L23" s="89"/>
      <c r="M23" s="481"/>
      <c r="N23" s="63">
        <v>13</v>
      </c>
      <c r="O23" s="90">
        <v>138.43</v>
      </c>
      <c r="P23" s="89"/>
      <c r="Q23" s="481"/>
      <c r="R23" s="63">
        <v>16</v>
      </c>
      <c r="S23" s="63">
        <v>196.04</v>
      </c>
    </row>
    <row r="24" spans="1:19" ht="9.75" customHeight="1">
      <c r="A24" s="535">
        <v>4</v>
      </c>
      <c r="B24" s="80">
        <v>30</v>
      </c>
      <c r="C24" s="86">
        <v>116.33</v>
      </c>
      <c r="D24" s="534"/>
      <c r="E24" s="481"/>
      <c r="F24" s="63">
        <v>25</v>
      </c>
      <c r="G24" s="433">
        <v>72.77</v>
      </c>
      <c r="H24" s="89"/>
      <c r="I24" s="434">
        <v>3.9</v>
      </c>
      <c r="J24" s="63">
        <v>65</v>
      </c>
      <c r="K24" s="90">
        <v>72.77</v>
      </c>
      <c r="L24" s="89"/>
      <c r="M24" s="481"/>
      <c r="N24" s="63">
        <v>16</v>
      </c>
      <c r="O24" s="90">
        <v>153.93</v>
      </c>
      <c r="P24" s="89"/>
      <c r="Q24" s="481"/>
      <c r="R24" s="63">
        <v>19</v>
      </c>
      <c r="S24" s="63">
        <v>211.54</v>
      </c>
    </row>
    <row r="25" spans="1:19" ht="9.75" customHeight="1">
      <c r="A25" s="535"/>
      <c r="B25" s="80">
        <v>35</v>
      </c>
      <c r="C25" s="86">
        <v>144.36</v>
      </c>
      <c r="D25" s="534"/>
      <c r="E25" s="481"/>
      <c r="F25" s="63">
        <v>31</v>
      </c>
      <c r="G25" s="433">
        <v>72.77</v>
      </c>
      <c r="H25" s="89"/>
      <c r="I25" s="537">
        <v>4.2</v>
      </c>
      <c r="J25" s="63">
        <v>70</v>
      </c>
      <c r="K25" s="90">
        <v>72.77</v>
      </c>
      <c r="L25" s="89"/>
      <c r="M25" s="481"/>
      <c r="N25" s="63">
        <v>19</v>
      </c>
      <c r="O25" s="90">
        <v>173.81</v>
      </c>
      <c r="P25" s="89"/>
      <c r="Q25" s="481"/>
      <c r="R25" s="63">
        <v>25</v>
      </c>
      <c r="S25" s="63">
        <v>238.09</v>
      </c>
    </row>
    <row r="26" spans="1:19" ht="9.75" customHeight="1">
      <c r="A26" s="535">
        <v>5</v>
      </c>
      <c r="B26" s="80">
        <v>50</v>
      </c>
      <c r="C26" s="86">
        <v>289.78</v>
      </c>
      <c r="D26" s="534"/>
      <c r="E26" s="481"/>
      <c r="F26" s="63">
        <v>35</v>
      </c>
      <c r="G26" s="433">
        <v>72.77</v>
      </c>
      <c r="H26" s="89"/>
      <c r="I26" s="537"/>
      <c r="J26" s="63">
        <v>76</v>
      </c>
      <c r="K26" s="90">
        <v>72.77</v>
      </c>
      <c r="L26" s="89"/>
      <c r="M26" s="481"/>
      <c r="N26" s="63">
        <v>25</v>
      </c>
      <c r="O26" s="90">
        <v>209.32</v>
      </c>
      <c r="P26" s="89"/>
      <c r="Q26" s="481"/>
      <c r="R26" s="63">
        <v>38</v>
      </c>
      <c r="S26" s="63">
        <v>277.94</v>
      </c>
    </row>
    <row r="27" spans="1:19" ht="9.75" customHeight="1">
      <c r="A27" s="535"/>
      <c r="B27" s="80">
        <v>60</v>
      </c>
      <c r="C27" s="91">
        <v>349.92</v>
      </c>
      <c r="D27" s="534"/>
      <c r="E27" s="481"/>
      <c r="F27" s="63">
        <v>41</v>
      </c>
      <c r="G27" s="433">
        <v>72.77</v>
      </c>
      <c r="H27" s="89"/>
      <c r="I27" s="437"/>
      <c r="J27" s="92"/>
      <c r="K27" s="90"/>
      <c r="L27" s="89"/>
      <c r="M27" s="481"/>
      <c r="N27" s="63">
        <v>32</v>
      </c>
      <c r="O27" s="90">
        <v>242.41</v>
      </c>
      <c r="P27" s="89"/>
      <c r="Q27" s="481"/>
      <c r="R27" s="63">
        <v>41</v>
      </c>
      <c r="S27" s="63">
        <v>348.83</v>
      </c>
    </row>
    <row r="28" spans="1:19" ht="9.75" customHeight="1">
      <c r="A28" s="432">
        <v>6</v>
      </c>
      <c r="B28" s="93">
        <v>140</v>
      </c>
      <c r="C28" s="91">
        <v>594.48</v>
      </c>
      <c r="D28" s="534"/>
      <c r="E28" s="481"/>
      <c r="F28" s="63">
        <v>45</v>
      </c>
      <c r="G28" s="433">
        <v>72.77</v>
      </c>
      <c r="H28" s="89"/>
      <c r="I28" s="437"/>
      <c r="J28" s="92"/>
      <c r="K28" s="90"/>
      <c r="L28" s="89"/>
      <c r="M28" s="481"/>
      <c r="N28" s="63">
        <v>41</v>
      </c>
      <c r="O28" s="90">
        <v>346.63</v>
      </c>
      <c r="P28" s="89"/>
      <c r="Q28" s="481"/>
      <c r="R28" s="63">
        <v>51</v>
      </c>
      <c r="S28" s="63">
        <v>409.76</v>
      </c>
    </row>
    <row r="29" spans="1:19" ht="5.25" customHeight="1">
      <c r="A29" s="83"/>
      <c r="B29" s="83"/>
      <c r="C29" s="83"/>
      <c r="D29" s="56"/>
      <c r="E29" s="83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1:19" ht="9.75" customHeight="1" hidden="1">
      <c r="A30" s="538"/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40"/>
    </row>
    <row r="31" spans="1:19" ht="9.75" customHeight="1">
      <c r="A31" s="541" t="s">
        <v>227</v>
      </c>
      <c r="B31" s="541"/>
      <c r="C31" s="541"/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</row>
    <row r="32" spans="1:19" ht="9.75" customHeight="1">
      <c r="A32" s="68" t="s">
        <v>228</v>
      </c>
      <c r="B32" s="86">
        <v>190.1</v>
      </c>
      <c r="C32" s="86">
        <v>174.26</v>
      </c>
      <c r="D32" s="56"/>
      <c r="E32" s="68" t="s">
        <v>229</v>
      </c>
      <c r="F32" s="86">
        <v>142.56</v>
      </c>
      <c r="G32" s="86">
        <v>130.68</v>
      </c>
      <c r="H32" s="56"/>
      <c r="I32" s="68" t="s">
        <v>230</v>
      </c>
      <c r="J32" s="86">
        <v>99.67</v>
      </c>
      <c r="K32" s="86">
        <v>91.37</v>
      </c>
      <c r="L32" s="56"/>
      <c r="M32" s="68" t="s">
        <v>231</v>
      </c>
      <c r="N32" s="86">
        <v>76.56</v>
      </c>
      <c r="O32" s="86">
        <v>70.18</v>
      </c>
      <c r="P32" s="56"/>
      <c r="Q32" s="68" t="s">
        <v>232</v>
      </c>
      <c r="R32" s="86">
        <v>78.44</v>
      </c>
      <c r="S32" s="86">
        <v>72</v>
      </c>
    </row>
    <row r="33" spans="1:19" ht="9.75" customHeight="1">
      <c r="A33" s="68" t="s">
        <v>233</v>
      </c>
      <c r="B33" s="86">
        <v>157.07</v>
      </c>
      <c r="C33" s="86">
        <v>143.98</v>
      </c>
      <c r="D33" s="56"/>
      <c r="E33" s="68" t="s">
        <v>234</v>
      </c>
      <c r="F33" s="86">
        <v>112.58</v>
      </c>
      <c r="G33" s="86">
        <v>103.2</v>
      </c>
      <c r="H33" s="56"/>
      <c r="I33" s="68" t="s">
        <v>235</v>
      </c>
      <c r="J33" s="86">
        <v>95.42</v>
      </c>
      <c r="K33" s="86">
        <v>87.47</v>
      </c>
      <c r="L33" s="56"/>
      <c r="M33" s="68" t="s">
        <v>236</v>
      </c>
      <c r="N33" s="86">
        <v>76.56</v>
      </c>
      <c r="O33" s="86">
        <v>70.18</v>
      </c>
      <c r="P33" s="56"/>
      <c r="Q33" s="68" t="s">
        <v>237</v>
      </c>
      <c r="R33" s="86">
        <v>78.44</v>
      </c>
      <c r="S33" s="86">
        <v>72</v>
      </c>
    </row>
    <row r="34" spans="1:19" ht="9.75" customHeight="1">
      <c r="A34" s="68" t="s">
        <v>238</v>
      </c>
      <c r="B34" s="86">
        <v>148.45</v>
      </c>
      <c r="C34" s="86">
        <v>136.08</v>
      </c>
      <c r="D34" s="56"/>
      <c r="E34" s="68" t="s">
        <v>239</v>
      </c>
      <c r="F34" s="86">
        <v>103.96</v>
      </c>
      <c r="G34" s="86">
        <v>95.29</v>
      </c>
      <c r="H34" s="56"/>
      <c r="I34" s="68" t="s">
        <v>240</v>
      </c>
      <c r="J34" s="86">
        <v>88.28</v>
      </c>
      <c r="K34" s="86">
        <v>80.93</v>
      </c>
      <c r="L34" s="56"/>
      <c r="M34" s="68" t="s">
        <v>241</v>
      </c>
      <c r="N34" s="86">
        <v>72.54</v>
      </c>
      <c r="O34" s="86">
        <v>66.5</v>
      </c>
      <c r="P34" s="56"/>
      <c r="Q34" s="68" t="s">
        <v>242</v>
      </c>
      <c r="R34" s="86">
        <v>78.44</v>
      </c>
      <c r="S34" s="86">
        <v>72</v>
      </c>
    </row>
    <row r="35" spans="1:19" ht="9.75" customHeight="1">
      <c r="A35" s="68" t="s">
        <v>243</v>
      </c>
      <c r="B35" s="86">
        <v>129.66</v>
      </c>
      <c r="C35" s="86">
        <v>118.86</v>
      </c>
      <c r="D35" s="56"/>
      <c r="E35" s="68" t="s">
        <v>244</v>
      </c>
      <c r="F35" s="86">
        <v>99.67</v>
      </c>
      <c r="G35" s="86">
        <v>91.37</v>
      </c>
      <c r="H35" s="56"/>
      <c r="I35" s="68" t="s">
        <v>245</v>
      </c>
      <c r="J35" s="86">
        <v>79.66</v>
      </c>
      <c r="K35" s="86">
        <v>73.02</v>
      </c>
      <c r="L35" s="56"/>
      <c r="M35" s="68" t="s">
        <v>246</v>
      </c>
      <c r="N35" s="86">
        <v>69.42</v>
      </c>
      <c r="O35" s="86">
        <v>63.63</v>
      </c>
      <c r="P35" s="56"/>
      <c r="Q35" s="68" t="s">
        <v>247</v>
      </c>
      <c r="R35" s="86" t="s">
        <v>248</v>
      </c>
      <c r="S35" s="86" t="s">
        <v>248</v>
      </c>
    </row>
    <row r="36" spans="1:19" ht="6" customHeight="1">
      <c r="A36" s="53"/>
      <c r="B36" s="56"/>
      <c r="C36" s="56"/>
      <c r="D36" s="56"/>
      <c r="E36" s="83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 spans="1:19" ht="9.75" customHeight="1" hidden="1">
      <c r="A37" s="538"/>
      <c r="B37" s="539"/>
      <c r="C37" s="539"/>
      <c r="D37" s="56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3"/>
    </row>
    <row r="38" spans="1:19" ht="9.75" customHeight="1">
      <c r="A38" s="544" t="s">
        <v>249</v>
      </c>
      <c r="B38" s="544"/>
      <c r="C38" s="544"/>
      <c r="D38" s="534"/>
      <c r="E38" s="541" t="s">
        <v>250</v>
      </c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</row>
    <row r="39" spans="1:19" ht="9.75" customHeight="1">
      <c r="A39" s="68" t="s">
        <v>251</v>
      </c>
      <c r="B39" s="86">
        <v>103.2</v>
      </c>
      <c r="C39" s="86">
        <v>94.6</v>
      </c>
      <c r="D39" s="534"/>
      <c r="E39" s="68" t="s">
        <v>228</v>
      </c>
      <c r="F39" s="86">
        <v>223.74</v>
      </c>
      <c r="G39" s="86">
        <v>205.1</v>
      </c>
      <c r="H39" s="545"/>
      <c r="I39" s="68" t="s">
        <v>252</v>
      </c>
      <c r="J39" s="86">
        <v>128.42</v>
      </c>
      <c r="K39" s="86">
        <v>117.72</v>
      </c>
      <c r="L39" s="547"/>
      <c r="M39" s="68" t="s">
        <v>253</v>
      </c>
      <c r="N39" s="86">
        <v>98.21</v>
      </c>
      <c r="O39" s="86">
        <v>90.02</v>
      </c>
      <c r="P39" s="549"/>
      <c r="Q39" s="68" t="s">
        <v>254</v>
      </c>
      <c r="R39" s="86">
        <v>142.69</v>
      </c>
      <c r="S39" s="86">
        <v>130.8</v>
      </c>
    </row>
    <row r="40" spans="1:19" ht="9.75" customHeight="1">
      <c r="A40" s="68" t="s">
        <v>255</v>
      </c>
      <c r="B40" s="86">
        <v>87.6</v>
      </c>
      <c r="C40" s="86">
        <v>80.3</v>
      </c>
      <c r="D40" s="534"/>
      <c r="E40" s="68" t="s">
        <v>233</v>
      </c>
      <c r="F40" s="86">
        <v>188.6</v>
      </c>
      <c r="G40" s="86">
        <v>172.89</v>
      </c>
      <c r="H40" s="545"/>
      <c r="I40" s="68" t="s">
        <v>256</v>
      </c>
      <c r="J40" s="86">
        <v>118.16</v>
      </c>
      <c r="K40" s="86">
        <v>108.32</v>
      </c>
      <c r="L40" s="547"/>
      <c r="M40" s="68" t="s">
        <v>257</v>
      </c>
      <c r="N40" s="86">
        <v>98.21</v>
      </c>
      <c r="O40" s="86">
        <v>90.02</v>
      </c>
      <c r="P40" s="549"/>
      <c r="Q40" s="68" t="s">
        <v>258</v>
      </c>
      <c r="R40" s="86">
        <v>142.69</v>
      </c>
      <c r="S40" s="86">
        <v>130.8</v>
      </c>
    </row>
    <row r="41" spans="1:23" ht="9.75" customHeight="1">
      <c r="A41" s="68" t="s">
        <v>259</v>
      </c>
      <c r="B41" s="86">
        <v>86.4</v>
      </c>
      <c r="C41" s="86">
        <v>79.2</v>
      </c>
      <c r="D41" s="534"/>
      <c r="E41" s="68" t="s">
        <v>260</v>
      </c>
      <c r="F41" s="86">
        <v>180.02</v>
      </c>
      <c r="G41" s="86">
        <v>165.02</v>
      </c>
      <c r="H41" s="545"/>
      <c r="I41" s="68" t="s">
        <v>261</v>
      </c>
      <c r="J41" s="86">
        <v>106.82</v>
      </c>
      <c r="K41" s="86">
        <v>97.91</v>
      </c>
      <c r="L41" s="547"/>
      <c r="M41" s="68" t="s">
        <v>262</v>
      </c>
      <c r="N41" s="86">
        <v>95.42</v>
      </c>
      <c r="O41" s="86">
        <v>87.47</v>
      </c>
      <c r="P41" s="549"/>
      <c r="Q41" s="68" t="s">
        <v>263</v>
      </c>
      <c r="R41" s="86" t="s">
        <v>264</v>
      </c>
      <c r="S41" s="86" t="s">
        <v>264</v>
      </c>
      <c r="U41" s="94"/>
      <c r="V41" s="62"/>
      <c r="W41" s="62"/>
    </row>
    <row r="42" spans="1:19" ht="9.75" customHeight="1">
      <c r="A42" s="68" t="s">
        <v>265</v>
      </c>
      <c r="B42" s="86">
        <v>76.8</v>
      </c>
      <c r="C42" s="86">
        <v>70.4</v>
      </c>
      <c r="D42" s="534"/>
      <c r="E42" s="68" t="s">
        <v>266</v>
      </c>
      <c r="F42" s="86">
        <v>151.91</v>
      </c>
      <c r="G42" s="86">
        <v>151.91</v>
      </c>
      <c r="H42" s="545"/>
      <c r="I42" s="68" t="s">
        <v>267</v>
      </c>
      <c r="J42" s="86">
        <v>103.96</v>
      </c>
      <c r="K42" s="86">
        <v>95.29</v>
      </c>
      <c r="L42" s="547"/>
      <c r="M42" s="68"/>
      <c r="N42" s="86"/>
      <c r="O42" s="86"/>
      <c r="P42" s="549"/>
      <c r="Q42" s="68"/>
      <c r="R42" s="86"/>
      <c r="S42" s="86"/>
    </row>
    <row r="43" spans="1:19" ht="9.75" customHeight="1">
      <c r="A43" s="68" t="s">
        <v>268</v>
      </c>
      <c r="B43" s="86">
        <v>75.6</v>
      </c>
      <c r="C43" s="86">
        <v>69.3</v>
      </c>
      <c r="D43" s="534"/>
      <c r="E43" s="68" t="s">
        <v>234</v>
      </c>
      <c r="F43" s="86">
        <v>133.97</v>
      </c>
      <c r="G43" s="86">
        <v>122.8</v>
      </c>
      <c r="H43" s="545"/>
      <c r="I43" s="68" t="s">
        <v>269</v>
      </c>
      <c r="J43" s="86">
        <v>103.96</v>
      </c>
      <c r="K43" s="86">
        <v>95.29</v>
      </c>
      <c r="L43" s="547"/>
      <c r="M43" s="68"/>
      <c r="N43" s="86"/>
      <c r="O43" s="86"/>
      <c r="P43" s="549"/>
      <c r="Q43" s="112"/>
      <c r="R43" s="112"/>
      <c r="S43" s="112"/>
    </row>
    <row r="44" spans="1:19" ht="9.75" customHeight="1" hidden="1" thickBot="1">
      <c r="A44" s="95"/>
      <c r="B44" s="96"/>
      <c r="C44" s="435"/>
      <c r="D44" s="534"/>
      <c r="E44" s="436"/>
      <c r="F44" s="97"/>
      <c r="G44" s="97"/>
      <c r="H44" s="546"/>
      <c r="I44" s="112"/>
      <c r="J44" s="112"/>
      <c r="K44" s="112"/>
      <c r="L44" s="548"/>
      <c r="M44" s="97"/>
      <c r="N44" s="97"/>
      <c r="O44" s="97"/>
      <c r="P44" s="550"/>
      <c r="Q44" s="97"/>
      <c r="R44" s="97"/>
      <c r="S44" s="98"/>
    </row>
    <row r="45" spans="1:19" ht="3" customHeight="1">
      <c r="A45" s="94"/>
      <c r="B45" s="62"/>
      <c r="C45" s="64"/>
      <c r="D45" s="56"/>
      <c r="E45" s="83"/>
      <c r="F45" s="56"/>
      <c r="G45" s="56"/>
      <c r="H45" s="56"/>
      <c r="I45" s="112"/>
      <c r="J45" s="112"/>
      <c r="K45" s="112"/>
      <c r="L45" s="56"/>
      <c r="M45" s="56"/>
      <c r="N45" s="56"/>
      <c r="O45" s="56"/>
      <c r="P45" s="56"/>
      <c r="Q45" s="56"/>
      <c r="R45" s="56"/>
      <c r="S45" s="56"/>
    </row>
    <row r="46" spans="1:19" ht="12" customHeight="1">
      <c r="A46" s="551" t="s">
        <v>270</v>
      </c>
      <c r="B46" s="551"/>
      <c r="C46" s="551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</row>
    <row r="47" spans="5:19" ht="1.5" customHeight="1">
      <c r="E47" s="83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 spans="1:19" ht="9.75" customHeight="1" hidden="1" thickBot="1">
      <c r="A48" s="497"/>
      <c r="B48" s="497"/>
      <c r="C48" s="497"/>
      <c r="D48" s="497"/>
      <c r="E48" s="497"/>
      <c r="F48" s="497"/>
      <c r="G48" s="497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</row>
    <row r="49" spans="1:23" ht="9.75" customHeight="1">
      <c r="A49" s="552" t="s">
        <v>271</v>
      </c>
      <c r="B49" s="552"/>
      <c r="C49" s="552"/>
      <c r="D49" s="552"/>
      <c r="E49" s="552"/>
      <c r="F49" s="552"/>
      <c r="G49" s="552"/>
      <c r="H49" s="552"/>
      <c r="I49" s="552"/>
      <c r="J49" s="552"/>
      <c r="K49" s="552"/>
      <c r="L49" s="552"/>
      <c r="M49" s="552"/>
      <c r="N49" s="552"/>
      <c r="O49" s="552"/>
      <c r="P49" s="552"/>
      <c r="Q49" s="552"/>
      <c r="R49" s="552"/>
      <c r="S49" s="552"/>
      <c r="V49" s="99"/>
      <c r="W49" s="99"/>
    </row>
    <row r="50" spans="1:23" ht="9.75" customHeight="1">
      <c r="A50" s="68" t="s">
        <v>272</v>
      </c>
      <c r="B50" s="100">
        <v>122.06</v>
      </c>
      <c r="C50" s="471" t="s">
        <v>273</v>
      </c>
      <c r="D50" s="471"/>
      <c r="E50" s="100">
        <v>89.33</v>
      </c>
      <c r="F50" s="68" t="s">
        <v>274</v>
      </c>
      <c r="G50" s="553">
        <v>86.28</v>
      </c>
      <c r="H50" s="553"/>
      <c r="I50" s="102" t="s">
        <v>275</v>
      </c>
      <c r="J50" s="103">
        <v>83.32</v>
      </c>
      <c r="K50" s="554" t="s">
        <v>276</v>
      </c>
      <c r="L50" s="554"/>
      <c r="M50" s="101">
        <v>81.2</v>
      </c>
      <c r="N50" s="102" t="s">
        <v>277</v>
      </c>
      <c r="O50" s="553">
        <v>78.46</v>
      </c>
      <c r="P50" s="553"/>
      <c r="Q50" s="102" t="s">
        <v>278</v>
      </c>
      <c r="R50" s="553">
        <v>75.88</v>
      </c>
      <c r="S50" s="553"/>
      <c r="V50" s="99"/>
      <c r="W50" s="99"/>
    </row>
    <row r="51" spans="1:19" ht="9.75" customHeight="1">
      <c r="A51" s="68" t="s">
        <v>279</v>
      </c>
      <c r="B51" s="100">
        <v>103.58</v>
      </c>
      <c r="C51" s="471" t="s">
        <v>280</v>
      </c>
      <c r="D51" s="471"/>
      <c r="E51" s="100">
        <v>89.33</v>
      </c>
      <c r="F51" s="68" t="s">
        <v>281</v>
      </c>
      <c r="G51" s="553">
        <v>83.32</v>
      </c>
      <c r="H51" s="553"/>
      <c r="I51" s="102" t="s">
        <v>282</v>
      </c>
      <c r="J51" s="103">
        <v>83.32</v>
      </c>
      <c r="K51" s="554" t="s">
        <v>259</v>
      </c>
      <c r="L51" s="554"/>
      <c r="M51" s="101">
        <v>81.2</v>
      </c>
      <c r="N51" s="102" t="s">
        <v>283</v>
      </c>
      <c r="O51" s="553">
        <v>75.88</v>
      </c>
      <c r="P51" s="553"/>
      <c r="Q51" s="102" t="s">
        <v>284</v>
      </c>
      <c r="R51" s="553">
        <v>75.88</v>
      </c>
      <c r="S51" s="553"/>
    </row>
    <row r="52" spans="1:19" ht="9.75" customHeight="1">
      <c r="A52" s="68" t="s">
        <v>285</v>
      </c>
      <c r="B52" s="100">
        <v>103.58</v>
      </c>
      <c r="C52" s="471" t="s">
        <v>251</v>
      </c>
      <c r="D52" s="471"/>
      <c r="E52" s="439">
        <v>87.48</v>
      </c>
      <c r="F52" s="102" t="s">
        <v>286</v>
      </c>
      <c r="G52" s="553">
        <v>83.32</v>
      </c>
      <c r="H52" s="553"/>
      <c r="I52" s="102" t="s">
        <v>287</v>
      </c>
      <c r="J52" s="103">
        <v>83.32</v>
      </c>
      <c r="K52" s="554" t="s">
        <v>288</v>
      </c>
      <c r="L52" s="554"/>
      <c r="M52" s="101">
        <v>81.2</v>
      </c>
      <c r="N52" s="102" t="s">
        <v>289</v>
      </c>
      <c r="O52" s="553">
        <v>75.88</v>
      </c>
      <c r="P52" s="553"/>
      <c r="Q52" s="440" t="s">
        <v>290</v>
      </c>
      <c r="R52" s="553">
        <v>82.14</v>
      </c>
      <c r="S52" s="553"/>
    </row>
    <row r="53" spans="1:19" ht="5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 spans="1:19" ht="15.75" customHeight="1">
      <c r="A54" s="556" t="s">
        <v>787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</row>
    <row r="55" spans="1:19" ht="12" customHeight="1" thickBot="1">
      <c r="A55" s="441" t="s">
        <v>186</v>
      </c>
      <c r="B55" s="105" t="s">
        <v>291</v>
      </c>
      <c r="C55" s="105" t="s">
        <v>292</v>
      </c>
      <c r="D55" s="104"/>
      <c r="E55" s="441" t="s">
        <v>186</v>
      </c>
      <c r="F55" s="105" t="s">
        <v>291</v>
      </c>
      <c r="G55" s="105" t="s">
        <v>292</v>
      </c>
      <c r="H55" s="104"/>
      <c r="I55" s="441" t="s">
        <v>186</v>
      </c>
      <c r="J55" s="105" t="s">
        <v>291</v>
      </c>
      <c r="K55" s="105" t="s">
        <v>292</v>
      </c>
      <c r="L55" s="104"/>
      <c r="M55" s="441" t="s">
        <v>186</v>
      </c>
      <c r="N55" s="105" t="s">
        <v>291</v>
      </c>
      <c r="O55" s="105" t="s">
        <v>292</v>
      </c>
      <c r="P55" s="104"/>
      <c r="Q55" s="441" t="s">
        <v>186</v>
      </c>
      <c r="R55" s="105" t="s">
        <v>291</v>
      </c>
      <c r="S55" s="105" t="s">
        <v>292</v>
      </c>
    </row>
    <row r="56" spans="1:19" ht="9.75" customHeight="1">
      <c r="A56" s="442" t="s">
        <v>293</v>
      </c>
      <c r="B56" s="394" t="s">
        <v>226</v>
      </c>
      <c r="C56" s="394" t="s">
        <v>226</v>
      </c>
      <c r="D56" s="106"/>
      <c r="E56" s="68" t="s">
        <v>294</v>
      </c>
      <c r="F56" s="86">
        <v>115.72</v>
      </c>
      <c r="G56" s="86">
        <v>106.07</v>
      </c>
      <c r="H56" s="106"/>
      <c r="I56" s="68" t="s">
        <v>295</v>
      </c>
      <c r="J56" s="86">
        <v>90.2</v>
      </c>
      <c r="K56" s="86">
        <v>82.69</v>
      </c>
      <c r="L56" s="106"/>
      <c r="M56" s="102" t="s">
        <v>296</v>
      </c>
      <c r="N56" s="86">
        <v>94.49</v>
      </c>
      <c r="O56" s="86">
        <v>86.61</v>
      </c>
      <c r="P56" s="106"/>
      <c r="Q56" s="102" t="s">
        <v>297</v>
      </c>
      <c r="R56" s="487" t="s">
        <v>298</v>
      </c>
      <c r="S56" s="487"/>
    </row>
    <row r="57" spans="1:19" ht="9.75" customHeight="1">
      <c r="A57" s="68" t="s">
        <v>299</v>
      </c>
      <c r="B57" s="86">
        <v>183.41</v>
      </c>
      <c r="C57" s="86">
        <v>168.12</v>
      </c>
      <c r="D57" s="56"/>
      <c r="E57" s="68" t="s">
        <v>300</v>
      </c>
      <c r="F57" s="86">
        <v>98.18</v>
      </c>
      <c r="G57" s="86">
        <v>90</v>
      </c>
      <c r="H57" s="56"/>
      <c r="I57" s="68" t="s">
        <v>301</v>
      </c>
      <c r="J57" s="86">
        <v>91.11</v>
      </c>
      <c r="K57" s="86">
        <v>83.52</v>
      </c>
      <c r="L57" s="56"/>
      <c r="M57" s="102" t="s">
        <v>302</v>
      </c>
      <c r="N57" s="487">
        <v>132.62</v>
      </c>
      <c r="O57" s="487"/>
      <c r="P57" s="56"/>
      <c r="Q57" s="102" t="s">
        <v>303</v>
      </c>
      <c r="R57" s="487" t="s">
        <v>298</v>
      </c>
      <c r="S57" s="487"/>
    </row>
    <row r="58" spans="1:19" ht="9.75" customHeight="1">
      <c r="A58" s="68" t="s">
        <v>304</v>
      </c>
      <c r="B58" s="86">
        <v>155.65</v>
      </c>
      <c r="C58" s="86">
        <v>142.68</v>
      </c>
      <c r="D58" s="56"/>
      <c r="E58" s="68" t="s">
        <v>305</v>
      </c>
      <c r="F58" s="86">
        <v>94.99</v>
      </c>
      <c r="G58" s="86">
        <v>87.08</v>
      </c>
      <c r="H58" s="56"/>
      <c r="I58" s="68" t="s">
        <v>306</v>
      </c>
      <c r="J58" s="86">
        <v>91.12</v>
      </c>
      <c r="K58" s="86">
        <v>83.52</v>
      </c>
      <c r="L58" s="56"/>
      <c r="M58" s="102" t="s">
        <v>307</v>
      </c>
      <c r="N58" s="487" t="s">
        <v>298</v>
      </c>
      <c r="O58" s="487"/>
      <c r="P58" s="56"/>
      <c r="Q58" s="102" t="s">
        <v>308</v>
      </c>
      <c r="R58" s="487" t="s">
        <v>298</v>
      </c>
      <c r="S58" s="487"/>
    </row>
    <row r="59" spans="1:19" ht="9.75" customHeight="1" thickBot="1">
      <c r="A59" s="68" t="s">
        <v>309</v>
      </c>
      <c r="B59" s="86">
        <v>135.36</v>
      </c>
      <c r="C59" s="86">
        <v>124.08</v>
      </c>
      <c r="D59" s="88"/>
      <c r="E59" s="68" t="s">
        <v>310</v>
      </c>
      <c r="F59" s="86">
        <v>93.59</v>
      </c>
      <c r="G59" s="86">
        <v>85.79</v>
      </c>
      <c r="H59" s="88"/>
      <c r="I59" s="68" t="s">
        <v>311</v>
      </c>
      <c r="J59" s="86">
        <v>91.11</v>
      </c>
      <c r="K59" s="86">
        <v>83.52</v>
      </c>
      <c r="L59" s="88"/>
      <c r="M59" s="102" t="s">
        <v>312</v>
      </c>
      <c r="N59" s="487" t="s">
        <v>298</v>
      </c>
      <c r="O59" s="487"/>
      <c r="P59" s="88"/>
      <c r="Q59" s="102"/>
      <c r="R59" s="487"/>
      <c r="S59" s="487"/>
    </row>
    <row r="60" ht="2.25" customHeight="1"/>
    <row r="61" spans="1:19" ht="15" customHeight="1" thickBot="1">
      <c r="A61" s="497" t="s">
        <v>313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M61" s="551" t="s">
        <v>314</v>
      </c>
      <c r="N61" s="551"/>
      <c r="O61" s="551"/>
      <c r="P61" s="55"/>
      <c r="Q61" s="497" t="s">
        <v>315</v>
      </c>
      <c r="R61" s="497"/>
      <c r="S61" s="497"/>
    </row>
    <row r="62" spans="1:19" ht="9.75" customHeight="1">
      <c r="A62" s="561" t="s">
        <v>381</v>
      </c>
      <c r="B62" s="561"/>
      <c r="C62" s="561"/>
      <c r="D62" s="562"/>
      <c r="E62" s="565" t="s">
        <v>382</v>
      </c>
      <c r="F62" s="565"/>
      <c r="G62" s="565"/>
      <c r="H62" s="445"/>
      <c r="I62" s="544" t="s">
        <v>316</v>
      </c>
      <c r="J62" s="544"/>
      <c r="K62" s="544"/>
      <c r="L62" s="99"/>
      <c r="M62" s="109" t="s">
        <v>317</v>
      </c>
      <c r="N62" s="446" t="s">
        <v>318</v>
      </c>
      <c r="O62" s="447" t="s">
        <v>179</v>
      </c>
      <c r="P62" s="99"/>
      <c r="Q62" s="544" t="s">
        <v>319</v>
      </c>
      <c r="R62" s="544"/>
      <c r="S62" s="544"/>
    </row>
    <row r="63" spans="1:19" ht="9.75" customHeight="1">
      <c r="A63" s="441" t="s">
        <v>186</v>
      </c>
      <c r="B63" s="105" t="s">
        <v>320</v>
      </c>
      <c r="C63" s="105" t="s">
        <v>321</v>
      </c>
      <c r="D63" s="563"/>
      <c r="E63" s="107" t="s">
        <v>186</v>
      </c>
      <c r="F63" s="107" t="s">
        <v>322</v>
      </c>
      <c r="G63" s="107" t="s">
        <v>323</v>
      </c>
      <c r="H63" s="445"/>
      <c r="I63" s="108" t="s">
        <v>186</v>
      </c>
      <c r="J63" s="109" t="s">
        <v>320</v>
      </c>
      <c r="K63" s="109" t="s">
        <v>321</v>
      </c>
      <c r="L63" s="99"/>
      <c r="M63" s="448">
        <v>1</v>
      </c>
      <c r="N63" s="110" t="s">
        <v>324</v>
      </c>
      <c r="O63" s="449">
        <v>156.58</v>
      </c>
      <c r="P63" s="99"/>
      <c r="Q63" s="109" t="s">
        <v>325</v>
      </c>
      <c r="R63" s="109" t="s">
        <v>326</v>
      </c>
      <c r="S63" s="109" t="s">
        <v>327</v>
      </c>
    </row>
    <row r="64" spans="1:19" ht="9.75" customHeight="1">
      <c r="A64" s="392">
        <v>3</v>
      </c>
      <c r="B64" s="86">
        <v>221.57</v>
      </c>
      <c r="C64" s="86">
        <v>203.16</v>
      </c>
      <c r="D64" s="563"/>
      <c r="E64" s="111" t="s">
        <v>328</v>
      </c>
      <c r="F64" s="86">
        <v>178.26</v>
      </c>
      <c r="G64" s="86">
        <v>163.41</v>
      </c>
      <c r="H64" s="56"/>
      <c r="I64" s="80" t="s">
        <v>329</v>
      </c>
      <c r="J64" s="86">
        <v>153.91</v>
      </c>
      <c r="K64" s="86">
        <v>141.09</v>
      </c>
      <c r="M64" s="80">
        <v>1.2</v>
      </c>
      <c r="N64" s="113" t="s">
        <v>330</v>
      </c>
      <c r="O64" s="86">
        <v>146.23</v>
      </c>
      <c r="Q64" s="555">
        <v>3</v>
      </c>
      <c r="R64" s="111" t="s">
        <v>331</v>
      </c>
      <c r="S64" s="86">
        <v>125.3</v>
      </c>
    </row>
    <row r="65" spans="1:19" ht="9.75" customHeight="1">
      <c r="A65" s="443" t="s">
        <v>332</v>
      </c>
      <c r="B65" s="86">
        <v>154.93</v>
      </c>
      <c r="C65" s="86">
        <v>142.02</v>
      </c>
      <c r="D65" s="563"/>
      <c r="E65" s="114">
        <v>6</v>
      </c>
      <c r="F65" s="86">
        <v>110.65</v>
      </c>
      <c r="G65" s="86">
        <v>101.43</v>
      </c>
      <c r="H65" s="56"/>
      <c r="I65" s="80" t="s">
        <v>333</v>
      </c>
      <c r="J65" s="86">
        <v>123.16</v>
      </c>
      <c r="K65" s="86">
        <v>112.89</v>
      </c>
      <c r="M65" s="80">
        <v>1.6</v>
      </c>
      <c r="N65" s="113" t="s">
        <v>334</v>
      </c>
      <c r="O65" s="86">
        <v>140.25</v>
      </c>
      <c r="Q65" s="555"/>
      <c r="R65" s="111" t="s">
        <v>335</v>
      </c>
      <c r="S65" s="86">
        <v>123.9</v>
      </c>
    </row>
    <row r="66" spans="1:19" ht="9.75" customHeight="1">
      <c r="A66" s="444">
        <v>6</v>
      </c>
      <c r="B66" s="86">
        <v>100.88</v>
      </c>
      <c r="C66" s="86">
        <v>92.48</v>
      </c>
      <c r="D66" s="563"/>
      <c r="E66" s="86">
        <v>8.1</v>
      </c>
      <c r="F66" s="86">
        <v>110.65</v>
      </c>
      <c r="G66" s="86">
        <v>101.43</v>
      </c>
      <c r="H66" s="56"/>
      <c r="I66" s="80" t="s">
        <v>336</v>
      </c>
      <c r="J66" s="86">
        <v>102.94</v>
      </c>
      <c r="K66" s="86">
        <v>94.36</v>
      </c>
      <c r="M66" s="450">
        <v>2</v>
      </c>
      <c r="N66" s="113" t="s">
        <v>337</v>
      </c>
      <c r="O66" s="86">
        <v>140.25</v>
      </c>
      <c r="Q66" s="555">
        <v>4</v>
      </c>
      <c r="R66" s="111" t="s">
        <v>331</v>
      </c>
      <c r="S66" s="86">
        <v>102.2</v>
      </c>
    </row>
    <row r="67" spans="1:19" ht="9.75" customHeight="1">
      <c r="A67" s="444">
        <v>8</v>
      </c>
      <c r="B67" s="86">
        <v>100.88</v>
      </c>
      <c r="C67" s="86">
        <v>92.48</v>
      </c>
      <c r="D67" s="563"/>
      <c r="E67" s="114" t="s">
        <v>324</v>
      </c>
      <c r="F67" s="86">
        <v>102.01</v>
      </c>
      <c r="G67" s="86">
        <v>93.51</v>
      </c>
      <c r="H67" s="56"/>
      <c r="I67" s="80" t="s">
        <v>338</v>
      </c>
      <c r="J67" s="86">
        <v>102.94</v>
      </c>
      <c r="K67" s="86">
        <v>94.36</v>
      </c>
      <c r="M67" s="80">
        <v>2.5</v>
      </c>
      <c r="N67" s="113" t="s">
        <v>339</v>
      </c>
      <c r="O67" s="86">
        <v>132.23</v>
      </c>
      <c r="Q67" s="555"/>
      <c r="R67" s="111" t="s">
        <v>340</v>
      </c>
      <c r="S67" s="86">
        <v>100.8</v>
      </c>
    </row>
    <row r="68" spans="1:19" ht="9.75" customHeight="1">
      <c r="A68" s="444">
        <v>10</v>
      </c>
      <c r="B68" s="86">
        <v>98.39</v>
      </c>
      <c r="C68" s="86">
        <v>90.19</v>
      </c>
      <c r="D68" s="563"/>
      <c r="E68" s="114">
        <v>20</v>
      </c>
      <c r="F68" s="86">
        <v>102.01</v>
      </c>
      <c r="G68" s="86">
        <v>93.51</v>
      </c>
      <c r="H68" s="56"/>
      <c r="I68" s="80" t="s">
        <v>341</v>
      </c>
      <c r="J68" s="86">
        <v>100.4</v>
      </c>
      <c r="K68" s="86">
        <v>92.04</v>
      </c>
      <c r="M68" s="80">
        <v>3.2</v>
      </c>
      <c r="N68" s="113" t="s">
        <v>342</v>
      </c>
      <c r="O68" s="86">
        <v>81.26</v>
      </c>
      <c r="Q68" s="555" t="s">
        <v>51</v>
      </c>
      <c r="R68" s="111" t="s">
        <v>343</v>
      </c>
      <c r="S68" s="86">
        <v>92.12</v>
      </c>
    </row>
    <row r="69" spans="1:19" ht="9.75" customHeight="1">
      <c r="A69" s="444" t="s">
        <v>344</v>
      </c>
      <c r="B69" s="86">
        <v>98.39</v>
      </c>
      <c r="C69" s="86">
        <v>90.19</v>
      </c>
      <c r="D69" s="563"/>
      <c r="E69" s="114" t="s">
        <v>345</v>
      </c>
      <c r="F69" s="86">
        <v>102.01</v>
      </c>
      <c r="G69" s="86">
        <v>93.51</v>
      </c>
      <c r="H69" s="56"/>
      <c r="I69" s="80" t="s">
        <v>346</v>
      </c>
      <c r="J69" s="86">
        <v>100.4</v>
      </c>
      <c r="K69" s="86">
        <v>92.04</v>
      </c>
      <c r="M69" s="450">
        <v>4</v>
      </c>
      <c r="N69" s="113" t="s">
        <v>347</v>
      </c>
      <c r="O69" s="86">
        <v>76.48</v>
      </c>
      <c r="Q69" s="555"/>
      <c r="R69" s="111" t="s">
        <v>335</v>
      </c>
      <c r="S69" s="86">
        <v>92.12</v>
      </c>
    </row>
    <row r="70" spans="1:19" ht="9.75" customHeight="1">
      <c r="A70" s="444" t="s">
        <v>348</v>
      </c>
      <c r="B70" s="86">
        <v>98.39</v>
      </c>
      <c r="C70" s="86">
        <v>90.19</v>
      </c>
      <c r="D70" s="563"/>
      <c r="E70" s="114" t="s">
        <v>349</v>
      </c>
      <c r="F70" s="86">
        <v>102.01</v>
      </c>
      <c r="G70" s="86">
        <v>93.51</v>
      </c>
      <c r="H70" s="56"/>
      <c r="I70" s="80" t="s">
        <v>350</v>
      </c>
      <c r="J70" s="86">
        <v>100.4</v>
      </c>
      <c r="K70" s="86">
        <v>92.04</v>
      </c>
      <c r="M70" s="450">
        <v>5</v>
      </c>
      <c r="N70" s="113" t="s">
        <v>351</v>
      </c>
      <c r="O70" s="86">
        <v>79.66</v>
      </c>
      <c r="Q70" s="555"/>
      <c r="R70" s="111" t="s">
        <v>352</v>
      </c>
      <c r="S70" s="86">
        <v>91</v>
      </c>
    </row>
    <row r="71" spans="1:19" ht="9.75" customHeight="1">
      <c r="A71" s="444">
        <v>27.3</v>
      </c>
      <c r="B71" s="86">
        <v>102.88</v>
      </c>
      <c r="C71" s="86">
        <v>94.33</v>
      </c>
      <c r="D71" s="563"/>
      <c r="E71" s="86">
        <v>27.3</v>
      </c>
      <c r="F71" s="86">
        <v>102.01</v>
      </c>
      <c r="G71" s="86">
        <v>93.51</v>
      </c>
      <c r="H71" s="56"/>
      <c r="I71" s="80" t="s">
        <v>353</v>
      </c>
      <c r="J71" s="86" t="s">
        <v>264</v>
      </c>
      <c r="K71" s="86" t="s">
        <v>264</v>
      </c>
      <c r="M71" s="80">
        <v>6.3</v>
      </c>
      <c r="N71" s="113" t="s">
        <v>354</v>
      </c>
      <c r="O71" s="86">
        <v>92.87</v>
      </c>
      <c r="Q71" s="555"/>
      <c r="R71" s="111" t="s">
        <v>355</v>
      </c>
      <c r="S71" s="86">
        <v>95</v>
      </c>
    </row>
    <row r="72" spans="1:19" ht="9.75" customHeight="1" thickBot="1">
      <c r="A72" s="444">
        <v>36.42</v>
      </c>
      <c r="B72" s="86">
        <v>102.88</v>
      </c>
      <c r="C72" s="86">
        <v>94.33</v>
      </c>
      <c r="D72" s="564"/>
      <c r="E72" s="86">
        <v>36.42</v>
      </c>
      <c r="F72" s="86" t="s">
        <v>264</v>
      </c>
      <c r="G72" s="86" t="s">
        <v>264</v>
      </c>
      <c r="H72" s="56"/>
      <c r="I72" s="112"/>
      <c r="J72" s="112"/>
      <c r="K72" s="112"/>
      <c r="M72" s="450">
        <v>8</v>
      </c>
      <c r="N72" s="113" t="s">
        <v>356</v>
      </c>
      <c r="O72" s="86">
        <v>89.48</v>
      </c>
      <c r="Q72" s="555"/>
      <c r="R72" s="111" t="s">
        <v>357</v>
      </c>
      <c r="S72" s="86">
        <v>95</v>
      </c>
    </row>
    <row r="73" ht="2.25" customHeight="1"/>
    <row r="74" spans="1:19" ht="13.5" customHeight="1">
      <c r="A74" s="567" t="s">
        <v>358</v>
      </c>
      <c r="B74" s="567"/>
      <c r="C74" s="567"/>
      <c r="D74" s="567"/>
      <c r="E74" s="567"/>
      <c r="F74" s="567"/>
      <c r="G74" s="567"/>
      <c r="H74" s="567"/>
      <c r="I74" s="567"/>
      <c r="J74" s="567"/>
      <c r="K74" s="567"/>
      <c r="L74" s="567"/>
      <c r="M74" s="567"/>
      <c r="N74" s="567"/>
      <c r="O74" s="567"/>
      <c r="P74" s="567"/>
      <c r="Q74" s="567"/>
      <c r="R74" s="567"/>
      <c r="S74" s="567"/>
    </row>
    <row r="75" spans="1:19" ht="9.75" customHeight="1">
      <c r="A75" s="438" t="s">
        <v>186</v>
      </c>
      <c r="B75" s="109" t="s">
        <v>359</v>
      </c>
      <c r="C75" s="109" t="s">
        <v>360</v>
      </c>
      <c r="D75" s="445"/>
      <c r="E75" s="438" t="s">
        <v>186</v>
      </c>
      <c r="F75" s="109" t="s">
        <v>359</v>
      </c>
      <c r="G75" s="109" t="s">
        <v>360</v>
      </c>
      <c r="H75" s="445"/>
      <c r="I75" s="438" t="s">
        <v>186</v>
      </c>
      <c r="J75" s="109" t="s">
        <v>359</v>
      </c>
      <c r="K75" s="109" t="s">
        <v>360</v>
      </c>
      <c r="L75" s="445"/>
      <c r="M75" s="438" t="s">
        <v>186</v>
      </c>
      <c r="N75" s="109" t="s">
        <v>359</v>
      </c>
      <c r="O75" s="109" t="s">
        <v>360</v>
      </c>
      <c r="P75" s="445"/>
      <c r="Q75" s="438" t="s">
        <v>186</v>
      </c>
      <c r="R75" s="109" t="s">
        <v>359</v>
      </c>
      <c r="S75" s="109" t="s">
        <v>360</v>
      </c>
    </row>
    <row r="76" spans="1:19" ht="9.75" customHeight="1">
      <c r="A76" s="451" t="s">
        <v>361</v>
      </c>
      <c r="B76" s="449">
        <v>191.1</v>
      </c>
      <c r="C76" s="449">
        <v>175.18</v>
      </c>
      <c r="D76" s="452"/>
      <c r="E76" s="451" t="s">
        <v>362</v>
      </c>
      <c r="F76" s="449">
        <v>183.12</v>
      </c>
      <c r="G76" s="449">
        <v>167.86</v>
      </c>
      <c r="H76" s="452"/>
      <c r="I76" s="451" t="s">
        <v>363</v>
      </c>
      <c r="J76" s="449">
        <v>147.67</v>
      </c>
      <c r="K76" s="449">
        <v>135.37</v>
      </c>
      <c r="L76" s="452"/>
      <c r="M76" s="451" t="s">
        <v>364</v>
      </c>
      <c r="N76" s="449">
        <v>143.74</v>
      </c>
      <c r="O76" s="449">
        <v>131.76</v>
      </c>
      <c r="P76" s="452"/>
      <c r="Q76" s="451" t="s">
        <v>365</v>
      </c>
      <c r="R76" s="449">
        <v>141.99</v>
      </c>
      <c r="S76" s="449">
        <v>130.16</v>
      </c>
    </row>
    <row r="77" spans="1:19" ht="3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452"/>
      <c r="Q77" s="99"/>
      <c r="R77" s="99"/>
      <c r="S77" s="99"/>
    </row>
    <row r="78" spans="1:19" ht="12" customHeight="1" thickBot="1">
      <c r="A78" s="568" t="s">
        <v>366</v>
      </c>
      <c r="B78" s="568"/>
      <c r="C78" s="568"/>
      <c r="D78" s="568"/>
      <c r="E78" s="568"/>
      <c r="F78" s="568"/>
      <c r="G78" s="568"/>
      <c r="H78" s="568"/>
      <c r="I78" s="568"/>
      <c r="J78" s="568"/>
      <c r="K78" s="568"/>
      <c r="L78" s="568"/>
      <c r="M78" s="568"/>
      <c r="N78" s="568"/>
      <c r="O78" s="568"/>
      <c r="P78" s="568"/>
      <c r="Q78" s="568"/>
      <c r="R78" s="568"/>
      <c r="S78" s="568"/>
    </row>
    <row r="79" spans="1:19" ht="9.75" customHeight="1">
      <c r="A79" s="391" t="s">
        <v>367</v>
      </c>
      <c r="B79" s="453" t="s">
        <v>186</v>
      </c>
      <c r="C79" s="453" t="s">
        <v>368</v>
      </c>
      <c r="D79" s="569"/>
      <c r="E79" s="391" t="s">
        <v>367</v>
      </c>
      <c r="F79" s="453" t="s">
        <v>369</v>
      </c>
      <c r="G79" s="453" t="s">
        <v>368</v>
      </c>
      <c r="H79" s="569"/>
      <c r="I79" s="391" t="s">
        <v>367</v>
      </c>
      <c r="J79" s="453" t="s">
        <v>369</v>
      </c>
      <c r="K79" s="453" t="s">
        <v>368</v>
      </c>
      <c r="L79" s="569"/>
      <c r="M79" s="391" t="s">
        <v>367</v>
      </c>
      <c r="N79" s="453" t="s">
        <v>369</v>
      </c>
      <c r="O79" s="453" t="s">
        <v>368</v>
      </c>
      <c r="P79" s="569"/>
      <c r="Q79" s="391" t="s">
        <v>367</v>
      </c>
      <c r="R79" s="453" t="s">
        <v>369</v>
      </c>
      <c r="S79" s="453" t="s">
        <v>368</v>
      </c>
    </row>
    <row r="80" spans="1:19" ht="9.75" customHeight="1">
      <c r="A80" s="557" t="s">
        <v>383</v>
      </c>
      <c r="B80" s="115" t="s">
        <v>370</v>
      </c>
      <c r="C80" s="116">
        <v>110.93</v>
      </c>
      <c r="D80" s="570"/>
      <c r="E80" s="560" t="s">
        <v>371</v>
      </c>
      <c r="F80" s="117" t="s">
        <v>372</v>
      </c>
      <c r="G80" s="118">
        <v>117.75</v>
      </c>
      <c r="H80" s="570"/>
      <c r="I80" s="566" t="s">
        <v>373</v>
      </c>
      <c r="J80" s="117" t="s">
        <v>372</v>
      </c>
      <c r="K80" s="119">
        <v>115.55</v>
      </c>
      <c r="L80" s="570"/>
      <c r="M80" s="560" t="s">
        <v>374</v>
      </c>
      <c r="N80" s="120" t="s">
        <v>370</v>
      </c>
      <c r="O80" s="119">
        <v>110.93</v>
      </c>
      <c r="P80" s="570"/>
      <c r="Q80" s="560" t="s">
        <v>375</v>
      </c>
      <c r="R80" s="574" t="s">
        <v>376</v>
      </c>
      <c r="S80" s="575">
        <v>105.46</v>
      </c>
    </row>
    <row r="81" spans="1:19" ht="11.25" customHeight="1">
      <c r="A81" s="558"/>
      <c r="B81" s="115" t="s">
        <v>377</v>
      </c>
      <c r="C81" s="116">
        <v>108.62</v>
      </c>
      <c r="D81" s="570"/>
      <c r="E81" s="560"/>
      <c r="F81" s="117" t="s">
        <v>378</v>
      </c>
      <c r="G81" s="118">
        <v>114.81</v>
      </c>
      <c r="H81" s="570"/>
      <c r="I81" s="566"/>
      <c r="J81" s="117" t="s">
        <v>378</v>
      </c>
      <c r="K81" s="119">
        <v>113.97</v>
      </c>
      <c r="L81" s="570"/>
      <c r="M81" s="560"/>
      <c r="N81" s="120" t="s">
        <v>377</v>
      </c>
      <c r="O81" s="119">
        <v>109.25</v>
      </c>
      <c r="P81" s="570"/>
      <c r="Q81" s="560"/>
      <c r="R81" s="574"/>
      <c r="S81" s="575"/>
    </row>
    <row r="82" spans="1:19" ht="38.25" customHeight="1" thickBot="1">
      <c r="A82" s="559"/>
      <c r="B82" s="121" t="s">
        <v>379</v>
      </c>
      <c r="C82" s="122">
        <v>106.52</v>
      </c>
      <c r="D82" s="571"/>
      <c r="E82" s="560"/>
      <c r="F82" s="117" t="s">
        <v>306</v>
      </c>
      <c r="G82" s="118">
        <v>111.56</v>
      </c>
      <c r="H82" s="571"/>
      <c r="I82" s="566"/>
      <c r="J82" s="117" t="s">
        <v>306</v>
      </c>
      <c r="K82" s="119">
        <v>113.97</v>
      </c>
      <c r="L82" s="571"/>
      <c r="M82" s="560"/>
      <c r="N82" s="120" t="s">
        <v>379</v>
      </c>
      <c r="O82" s="119">
        <v>107.04</v>
      </c>
      <c r="P82" s="571"/>
      <c r="Q82" s="560"/>
      <c r="R82" s="574"/>
      <c r="S82" s="575"/>
    </row>
    <row r="83" spans="1:19" ht="5.25" customHeight="1">
      <c r="A83" s="123"/>
      <c r="B83" s="124"/>
      <c r="C83" s="125"/>
      <c r="D83" s="126"/>
      <c r="E83" s="123"/>
      <c r="F83" s="127"/>
      <c r="G83" s="128"/>
      <c r="H83" s="126"/>
      <c r="I83" s="129"/>
      <c r="J83" s="127"/>
      <c r="K83" s="130"/>
      <c r="L83" s="126"/>
      <c r="M83" s="123"/>
      <c r="N83" s="131"/>
      <c r="O83" s="130"/>
      <c r="P83" s="126"/>
      <c r="Q83" s="123"/>
      <c r="R83" s="132"/>
      <c r="S83" s="132"/>
    </row>
    <row r="84" spans="1:19" ht="9.75" customHeight="1" hidden="1">
      <c r="A84" s="576"/>
      <c r="B84" s="576"/>
      <c r="C84" s="576"/>
      <c r="D84" s="576"/>
      <c r="E84" s="576"/>
      <c r="F84" s="576"/>
      <c r="G84" s="576"/>
      <c r="H84" s="576"/>
      <c r="I84" s="576"/>
      <c r="J84" s="576"/>
      <c r="K84" s="576"/>
      <c r="L84" s="576"/>
      <c r="M84" s="576"/>
      <c r="N84" s="576"/>
      <c r="O84" s="576"/>
      <c r="P84" s="576"/>
      <c r="Q84" s="576"/>
      <c r="R84" s="576"/>
      <c r="S84" s="576"/>
    </row>
    <row r="85" spans="1:19" ht="10.5" customHeight="1">
      <c r="A85" s="576" t="s">
        <v>788</v>
      </c>
      <c r="B85" s="576"/>
      <c r="C85" s="576"/>
      <c r="D85" s="576"/>
      <c r="E85" s="576"/>
      <c r="F85" s="576"/>
      <c r="G85" s="576"/>
      <c r="H85" s="576"/>
      <c r="I85" s="576"/>
      <c r="J85" s="576"/>
      <c r="K85" s="576"/>
      <c r="L85" s="576"/>
      <c r="M85" s="576"/>
      <c r="N85" s="576"/>
      <c r="O85" s="576"/>
      <c r="P85" s="576"/>
      <c r="Q85" s="576"/>
      <c r="R85" s="576"/>
      <c r="S85" s="576"/>
    </row>
    <row r="86" spans="1:19" ht="12" customHeight="1">
      <c r="A86" s="573" t="s">
        <v>789</v>
      </c>
      <c r="B86" s="573"/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</row>
    <row r="87" spans="1:19" ht="9.75" customHeight="1" hidden="1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</row>
    <row r="88" spans="1:19" ht="9.75" customHeight="1" hidden="1">
      <c r="A88" s="573"/>
      <c r="B88" s="573"/>
      <c r="C88" s="573"/>
      <c r="D88" s="573"/>
      <c r="E88" s="573"/>
      <c r="F88" s="573"/>
      <c r="G88" s="573"/>
      <c r="H88" s="573"/>
      <c r="I88" s="573"/>
      <c r="J88" s="573"/>
      <c r="K88" s="573"/>
      <c r="L88" s="573"/>
      <c r="M88" s="573"/>
      <c r="N88" s="573"/>
      <c r="O88" s="573"/>
      <c r="P88" s="573"/>
      <c r="Q88" s="573"/>
      <c r="R88" s="573"/>
      <c r="S88" s="573"/>
    </row>
    <row r="89" spans="1:19" ht="9.75" customHeight="1" hidden="1">
      <c r="A89" s="573"/>
      <c r="B89" s="573"/>
      <c r="C89" s="573"/>
      <c r="D89" s="573"/>
      <c r="E89" s="573"/>
      <c r="F89" s="573"/>
      <c r="G89" s="573"/>
      <c r="H89" s="573"/>
      <c r="I89" s="573"/>
      <c r="J89" s="573"/>
      <c r="K89" s="573"/>
      <c r="L89" s="573"/>
      <c r="M89" s="573"/>
      <c r="N89" s="573"/>
      <c r="O89" s="573"/>
      <c r="P89" s="573"/>
      <c r="Q89" s="573"/>
      <c r="R89" s="573"/>
      <c r="S89" s="573"/>
    </row>
    <row r="90" spans="1:19" ht="9.75" customHeight="1" hidden="1">
      <c r="A90" s="572"/>
      <c r="B90" s="572"/>
      <c r="C90" s="572"/>
      <c r="D90" s="572"/>
      <c r="E90" s="572"/>
      <c r="F90" s="572"/>
      <c r="G90" s="572"/>
      <c r="H90" s="572"/>
      <c r="I90" s="572"/>
      <c r="J90" s="572"/>
      <c r="K90" s="572"/>
      <c r="L90" s="572"/>
      <c r="M90" s="572"/>
      <c r="N90" s="572"/>
      <c r="O90" s="572"/>
      <c r="P90" s="572"/>
      <c r="Q90" s="572"/>
      <c r="R90" s="572"/>
      <c r="S90" s="572"/>
    </row>
    <row r="91" ht="9.75" customHeight="1" hidden="1"/>
    <row r="92" spans="1:19" ht="3.75" customHeight="1">
      <c r="A92" s="573"/>
      <c r="B92" s="573"/>
      <c r="C92" s="573"/>
      <c r="D92" s="573"/>
      <c r="E92" s="573"/>
      <c r="F92" s="573"/>
      <c r="G92" s="573"/>
      <c r="H92" s="573"/>
      <c r="I92" s="573"/>
      <c r="J92" s="573"/>
      <c r="K92" s="573"/>
      <c r="L92" s="573"/>
      <c r="M92" s="573"/>
      <c r="N92" s="573"/>
      <c r="O92" s="573"/>
      <c r="P92" s="573"/>
      <c r="Q92" s="573"/>
      <c r="R92" s="573"/>
      <c r="S92" s="573"/>
    </row>
    <row r="93" spans="1:19" ht="37.5" customHeight="1">
      <c r="A93" s="573"/>
      <c r="B93" s="573"/>
      <c r="C93" s="573"/>
      <c r="D93" s="573"/>
      <c r="E93" s="573"/>
      <c r="F93" s="573"/>
      <c r="G93" s="573"/>
      <c r="H93" s="573"/>
      <c r="I93" s="573"/>
      <c r="J93" s="573"/>
      <c r="K93" s="573"/>
      <c r="L93" s="573"/>
      <c r="M93" s="573"/>
      <c r="N93" s="573"/>
      <c r="O93" s="573"/>
      <c r="P93" s="573"/>
      <c r="Q93" s="573"/>
      <c r="R93" s="573"/>
      <c r="S93" s="573"/>
    </row>
    <row r="94" spans="1:19" ht="25.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</row>
    <row r="95" spans="1:19" ht="9.75" customHeight="1">
      <c r="A95" s="573"/>
      <c r="B95" s="573"/>
      <c r="C95" s="573"/>
      <c r="D95" s="573"/>
      <c r="E95" s="573"/>
      <c r="F95" s="573"/>
      <c r="G95" s="573"/>
      <c r="H95" s="573"/>
      <c r="I95" s="573"/>
      <c r="J95" s="573"/>
      <c r="K95" s="573"/>
      <c r="L95" s="573"/>
      <c r="M95" s="573"/>
      <c r="N95" s="573"/>
      <c r="O95" s="573"/>
      <c r="P95" s="573"/>
      <c r="Q95" s="573"/>
      <c r="R95" s="573"/>
      <c r="S95" s="573"/>
    </row>
    <row r="96" spans="1:19" ht="18.75" customHeight="1">
      <c r="A96" s="573"/>
      <c r="B96" s="573"/>
      <c r="C96" s="573"/>
      <c r="D96" s="573"/>
      <c r="E96" s="573"/>
      <c r="F96" s="573"/>
      <c r="G96" s="573"/>
      <c r="H96" s="573"/>
      <c r="I96" s="573"/>
      <c r="J96" s="573"/>
      <c r="K96" s="573"/>
      <c r="L96" s="573"/>
      <c r="M96" s="573"/>
      <c r="N96" s="573"/>
      <c r="O96" s="573"/>
      <c r="P96" s="573"/>
      <c r="Q96" s="573"/>
      <c r="R96" s="573"/>
      <c r="S96" s="573"/>
    </row>
    <row r="97" ht="9.75" customHeight="1"/>
  </sheetData>
  <sheetProtection/>
  <mergeCells count="88">
    <mergeCell ref="A90:S90"/>
    <mergeCell ref="A92:S94"/>
    <mergeCell ref="A95:S96"/>
    <mergeCell ref="Q80:Q82"/>
    <mergeCell ref="R80:R82"/>
    <mergeCell ref="S80:S82"/>
    <mergeCell ref="A84:S84"/>
    <mergeCell ref="A85:S85"/>
    <mergeCell ref="A88:S89"/>
    <mergeCell ref="A86:S86"/>
    <mergeCell ref="I80:I82"/>
    <mergeCell ref="M80:M82"/>
    <mergeCell ref="Q66:Q67"/>
    <mergeCell ref="Q68:Q72"/>
    <mergeCell ref="A74:S74"/>
    <mergeCell ref="A78:S78"/>
    <mergeCell ref="D79:D82"/>
    <mergeCell ref="H79:H82"/>
    <mergeCell ref="L79:L82"/>
    <mergeCell ref="P79:P82"/>
    <mergeCell ref="A80:A82"/>
    <mergeCell ref="E80:E82"/>
    <mergeCell ref="A61:K61"/>
    <mergeCell ref="M61:O61"/>
    <mergeCell ref="Q61:S61"/>
    <mergeCell ref="N58:O58"/>
    <mergeCell ref="A62:C62"/>
    <mergeCell ref="D62:D72"/>
    <mergeCell ref="E62:G62"/>
    <mergeCell ref="I62:K62"/>
    <mergeCell ref="Q62:S62"/>
    <mergeCell ref="Q64:Q65"/>
    <mergeCell ref="A54:S54"/>
    <mergeCell ref="N57:O57"/>
    <mergeCell ref="R57:S57"/>
    <mergeCell ref="R56:S56"/>
    <mergeCell ref="R58:S58"/>
    <mergeCell ref="N59:O59"/>
    <mergeCell ref="R59:S59"/>
    <mergeCell ref="O52:P52"/>
    <mergeCell ref="R52:S52"/>
    <mergeCell ref="C51:D51"/>
    <mergeCell ref="G51:H51"/>
    <mergeCell ref="K51:L51"/>
    <mergeCell ref="O51:P51"/>
    <mergeCell ref="R51:S51"/>
    <mergeCell ref="C52:D52"/>
    <mergeCell ref="G52:H52"/>
    <mergeCell ref="K52:L52"/>
    <mergeCell ref="A46:S46"/>
    <mergeCell ref="A48:S48"/>
    <mergeCell ref="A49:S49"/>
    <mergeCell ref="C50:D50"/>
    <mergeCell ref="G50:H50"/>
    <mergeCell ref="K50:L50"/>
    <mergeCell ref="O50:P50"/>
    <mergeCell ref="R50:S50"/>
    <mergeCell ref="A38:C38"/>
    <mergeCell ref="D38:D44"/>
    <mergeCell ref="E38:S38"/>
    <mergeCell ref="H39:H44"/>
    <mergeCell ref="L39:L44"/>
    <mergeCell ref="P39:P44"/>
    <mergeCell ref="I25:I26"/>
    <mergeCell ref="A30:S30"/>
    <mergeCell ref="A31:S31"/>
    <mergeCell ref="A37:C37"/>
    <mergeCell ref="E37:S37"/>
    <mergeCell ref="A24:A25"/>
    <mergeCell ref="A26:A27"/>
    <mergeCell ref="A21:C21"/>
    <mergeCell ref="D21:D28"/>
    <mergeCell ref="M21:O21"/>
    <mergeCell ref="Q21:S21"/>
    <mergeCell ref="M22:M28"/>
    <mergeCell ref="Q22:Q28"/>
    <mergeCell ref="A22:A23"/>
    <mergeCell ref="E21:K21"/>
    <mergeCell ref="E22:E28"/>
    <mergeCell ref="I22:I23"/>
    <mergeCell ref="A20:S20"/>
    <mergeCell ref="E2:S2"/>
    <mergeCell ref="C3:S4"/>
    <mergeCell ref="C5:S5"/>
    <mergeCell ref="C6:S6"/>
    <mergeCell ref="N7:S7"/>
    <mergeCell ref="A8:S8"/>
    <mergeCell ref="A11:S11"/>
  </mergeCells>
  <printOptions/>
  <pageMargins left="0.22" right="0.26" top="0.27" bottom="0.21" header="0.25" footer="0.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S66"/>
  <sheetViews>
    <sheetView zoomScalePageLayoutView="0" workbookViewId="0" topLeftCell="A47">
      <selection activeCell="A66" sqref="A1:F66"/>
    </sheetView>
  </sheetViews>
  <sheetFormatPr defaultColWidth="9.00390625" defaultRowHeight="12.75"/>
  <cols>
    <col min="1" max="1" width="38.625" style="51" customWidth="1"/>
    <col min="2" max="2" width="20.00390625" style="51" customWidth="1"/>
    <col min="3" max="3" width="11.125" style="51" customWidth="1"/>
    <col min="4" max="4" width="12.375" style="51" customWidth="1"/>
    <col min="5" max="5" width="14.00390625" style="51" customWidth="1"/>
    <col min="6" max="6" width="13.00390625" style="51" hidden="1" customWidth="1"/>
    <col min="7" max="16384" width="9.125" style="51" customWidth="1"/>
  </cols>
  <sheetData>
    <row r="1" spans="1:19" ht="12.75">
      <c r="A1" s="474" t="s">
        <v>792</v>
      </c>
      <c r="B1" s="474"/>
      <c r="C1" s="474"/>
      <c r="D1" s="474"/>
      <c r="E1" s="474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</row>
    <row r="2" spans="1:6" ht="1.5" customHeight="1">
      <c r="A2" s="577"/>
      <c r="B2" s="577"/>
      <c r="C2" s="577"/>
      <c r="D2" s="577"/>
      <c r="E2" s="577"/>
      <c r="F2" s="577"/>
    </row>
    <row r="3" spans="1:17" ht="15.75" customHeight="1">
      <c r="A3" s="590" t="s">
        <v>794</v>
      </c>
      <c r="B3" s="590"/>
      <c r="C3" s="590"/>
      <c r="D3" s="590"/>
      <c r="E3" s="590"/>
      <c r="F3" s="590"/>
      <c r="G3" s="52"/>
      <c r="H3" s="52" t="s">
        <v>793</v>
      </c>
      <c r="I3" s="52"/>
      <c r="J3" s="52"/>
      <c r="K3" s="52"/>
      <c r="L3" s="52"/>
      <c r="M3" s="52"/>
      <c r="N3" s="52"/>
      <c r="O3" s="52"/>
      <c r="P3" s="52"/>
      <c r="Q3" s="52"/>
    </row>
    <row r="4" spans="1:17" ht="17.25" customHeight="1">
      <c r="A4" s="591" t="s">
        <v>795</v>
      </c>
      <c r="B4" s="591"/>
      <c r="C4" s="591"/>
      <c r="D4" s="591"/>
      <c r="E4" s="591"/>
      <c r="F4" s="591"/>
      <c r="G4" s="134"/>
      <c r="H4" s="134"/>
      <c r="I4" s="134"/>
      <c r="J4" s="134"/>
      <c r="K4" s="134"/>
      <c r="L4" s="134"/>
      <c r="M4" s="52"/>
      <c r="N4" s="52"/>
      <c r="O4" s="52"/>
      <c r="P4" s="52"/>
      <c r="Q4" s="52"/>
    </row>
    <row r="5" spans="1:17" ht="1.5" customHeight="1">
      <c r="A5" s="52"/>
      <c r="B5" s="52"/>
      <c r="C5" s="52"/>
      <c r="D5" s="52"/>
      <c r="E5" s="52"/>
      <c r="F5" s="52"/>
      <c r="G5" s="133"/>
      <c r="H5" s="133"/>
      <c r="I5" s="133"/>
      <c r="J5" s="133"/>
      <c r="K5" s="133"/>
      <c r="L5" s="133"/>
      <c r="M5" s="52"/>
      <c r="N5" s="52"/>
      <c r="O5" s="52"/>
      <c r="P5" s="52"/>
      <c r="Q5" s="52"/>
    </row>
    <row r="6" spans="1:6" ht="15.75">
      <c r="A6" s="578" t="s">
        <v>384</v>
      </c>
      <c r="B6" s="578"/>
      <c r="C6" s="578"/>
      <c r="D6" s="578"/>
      <c r="E6" s="578"/>
      <c r="F6" s="578"/>
    </row>
    <row r="7" spans="1:6" ht="9.75" customHeight="1" thickBot="1">
      <c r="A7" s="135"/>
      <c r="B7" s="135"/>
      <c r="C7" s="135"/>
      <c r="D7" s="135"/>
      <c r="E7" s="578"/>
      <c r="F7" s="578"/>
    </row>
    <row r="8" ht="6" customHeight="1" hidden="1" thickBot="1"/>
    <row r="9" ht="12.75" hidden="1"/>
    <row r="10" ht="12.75" hidden="1"/>
    <row r="11" spans="1:6" ht="33.75">
      <c r="A11" s="136" t="s">
        <v>385</v>
      </c>
      <c r="B11" s="137" t="s">
        <v>386</v>
      </c>
      <c r="C11" s="137" t="s">
        <v>387</v>
      </c>
      <c r="D11" s="137" t="s">
        <v>388</v>
      </c>
      <c r="E11" s="137" t="s">
        <v>389</v>
      </c>
      <c r="F11" s="138"/>
    </row>
    <row r="12" spans="1:6" ht="13.5" thickBot="1">
      <c r="A12" s="580" t="s">
        <v>390</v>
      </c>
      <c r="B12" s="581"/>
      <c r="C12" s="581"/>
      <c r="D12" s="581"/>
      <c r="E12" s="581"/>
      <c r="F12" s="582"/>
    </row>
    <row r="13" spans="1:6" ht="13.5" thickTop="1">
      <c r="A13" s="139" t="s">
        <v>391</v>
      </c>
      <c r="B13" s="140" t="s">
        <v>392</v>
      </c>
      <c r="C13" s="141">
        <v>19.63</v>
      </c>
      <c r="D13" s="142">
        <v>48</v>
      </c>
      <c r="E13" s="141">
        <v>942.24</v>
      </c>
      <c r="F13" s="143"/>
    </row>
    <row r="14" spans="1:6" ht="12.75">
      <c r="A14" s="144" t="s">
        <v>393</v>
      </c>
      <c r="B14" s="145" t="s">
        <v>392</v>
      </c>
      <c r="C14" s="146">
        <v>19.63</v>
      </c>
      <c r="D14" s="147">
        <v>48</v>
      </c>
      <c r="E14" s="146">
        <v>942.24</v>
      </c>
      <c r="F14" s="148"/>
    </row>
    <row r="15" spans="1:6" ht="12.75">
      <c r="A15" s="144" t="s">
        <v>394</v>
      </c>
      <c r="B15" s="145" t="s">
        <v>392</v>
      </c>
      <c r="C15" s="146">
        <v>19.21</v>
      </c>
      <c r="D15" s="147">
        <v>48</v>
      </c>
      <c r="E15" s="146">
        <v>922.08</v>
      </c>
      <c r="F15" s="148"/>
    </row>
    <row r="16" spans="1:6" ht="12.75">
      <c r="A16" s="144" t="s">
        <v>395</v>
      </c>
      <c r="B16" s="145" t="s">
        <v>392</v>
      </c>
      <c r="C16" s="146">
        <v>19.21</v>
      </c>
      <c r="D16" s="147">
        <v>48</v>
      </c>
      <c r="E16" s="146">
        <v>922.08</v>
      </c>
      <c r="F16" s="148"/>
    </row>
    <row r="17" spans="1:6" ht="12.75">
      <c r="A17" s="144" t="s">
        <v>396</v>
      </c>
      <c r="B17" s="145" t="s">
        <v>392</v>
      </c>
      <c r="C17" s="146">
        <v>17.71</v>
      </c>
      <c r="D17" s="147">
        <v>48</v>
      </c>
      <c r="E17" s="146">
        <v>850.08</v>
      </c>
      <c r="F17" s="149"/>
    </row>
    <row r="18" spans="1:6" ht="12.75">
      <c r="A18" s="144" t="s">
        <v>397</v>
      </c>
      <c r="B18" s="145" t="s">
        <v>392</v>
      </c>
      <c r="C18" s="150">
        <v>17.24</v>
      </c>
      <c r="D18" s="147">
        <v>48</v>
      </c>
      <c r="E18" s="146">
        <v>827.52</v>
      </c>
      <c r="F18" s="148"/>
    </row>
    <row r="19" spans="1:6" ht="12.75">
      <c r="A19" s="151" t="s">
        <v>398</v>
      </c>
      <c r="B19" s="145" t="s">
        <v>392</v>
      </c>
      <c r="C19" s="146">
        <v>16.03</v>
      </c>
      <c r="D19" s="147">
        <v>48</v>
      </c>
      <c r="E19" s="146">
        <v>769.44</v>
      </c>
      <c r="F19" s="148"/>
    </row>
    <row r="20" spans="1:6" ht="12.75">
      <c r="A20" s="144" t="s">
        <v>399</v>
      </c>
      <c r="B20" s="152" t="s">
        <v>400</v>
      </c>
      <c r="C20" s="146">
        <v>47.13</v>
      </c>
      <c r="D20" s="147">
        <v>24</v>
      </c>
      <c r="E20" s="146">
        <v>1131.12</v>
      </c>
      <c r="F20" s="148"/>
    </row>
    <row r="21" spans="1:6" ht="12.75">
      <c r="A21" s="144" t="s">
        <v>401</v>
      </c>
      <c r="B21" s="152" t="s">
        <v>400</v>
      </c>
      <c r="C21" s="146">
        <v>45.22</v>
      </c>
      <c r="D21" s="147">
        <v>24</v>
      </c>
      <c r="E21" s="146">
        <v>1085.28</v>
      </c>
      <c r="F21" s="148"/>
    </row>
    <row r="22" spans="1:6" ht="12.75">
      <c r="A22" s="144" t="s">
        <v>402</v>
      </c>
      <c r="B22" s="152" t="s">
        <v>400</v>
      </c>
      <c r="C22" s="146">
        <v>44.46</v>
      </c>
      <c r="D22" s="147">
        <v>24</v>
      </c>
      <c r="E22" s="146">
        <v>1067.04</v>
      </c>
      <c r="F22" s="148"/>
    </row>
    <row r="23" spans="1:6" ht="12.75">
      <c r="A23" s="144" t="s">
        <v>403</v>
      </c>
      <c r="B23" s="152" t="s">
        <v>400</v>
      </c>
      <c r="C23" s="146">
        <v>44</v>
      </c>
      <c r="D23" s="147">
        <v>24</v>
      </c>
      <c r="E23" s="146">
        <v>1056</v>
      </c>
      <c r="F23" s="148"/>
    </row>
    <row r="24" spans="1:6" ht="12.75">
      <c r="A24" s="144" t="s">
        <v>404</v>
      </c>
      <c r="B24" s="152" t="s">
        <v>400</v>
      </c>
      <c r="C24" s="146">
        <v>44</v>
      </c>
      <c r="D24" s="147">
        <v>24</v>
      </c>
      <c r="E24" s="146">
        <v>1056</v>
      </c>
      <c r="F24" s="148"/>
    </row>
    <row r="25" spans="1:6" ht="12.75">
      <c r="A25" s="144" t="s">
        <v>405</v>
      </c>
      <c r="B25" s="152" t="s">
        <v>400</v>
      </c>
      <c r="C25" s="146">
        <v>43.86</v>
      </c>
      <c r="D25" s="147">
        <v>24</v>
      </c>
      <c r="E25" s="146">
        <v>1052.64</v>
      </c>
      <c r="F25" s="148"/>
    </row>
    <row r="26" spans="1:6" ht="12.75">
      <c r="A26" s="151" t="s">
        <v>406</v>
      </c>
      <c r="B26" s="153" t="s">
        <v>400</v>
      </c>
      <c r="C26" s="154">
        <v>43.71</v>
      </c>
      <c r="D26" s="155">
        <v>24</v>
      </c>
      <c r="E26" s="154">
        <v>1049.04</v>
      </c>
      <c r="F26" s="156"/>
    </row>
    <row r="27" spans="1:6" ht="13.5" thickBot="1">
      <c r="A27" s="583" t="s">
        <v>407</v>
      </c>
      <c r="B27" s="584"/>
      <c r="C27" s="584"/>
      <c r="D27" s="584"/>
      <c r="E27" s="584"/>
      <c r="F27" s="585"/>
    </row>
    <row r="28" spans="1:6" ht="13.5" thickTop="1">
      <c r="A28" s="157" t="s">
        <v>408</v>
      </c>
      <c r="B28" s="158" t="s">
        <v>392</v>
      </c>
      <c r="C28" s="141">
        <v>19.04</v>
      </c>
      <c r="D28" s="142">
        <v>48</v>
      </c>
      <c r="E28" s="141">
        <v>913.92</v>
      </c>
      <c r="F28" s="143"/>
    </row>
    <row r="29" spans="1:6" ht="12.75">
      <c r="A29" s="144" t="s">
        <v>409</v>
      </c>
      <c r="B29" s="152" t="s">
        <v>392</v>
      </c>
      <c r="C29" s="146">
        <v>19.04</v>
      </c>
      <c r="D29" s="147">
        <v>48</v>
      </c>
      <c r="E29" s="146">
        <v>913.92</v>
      </c>
      <c r="F29" s="148"/>
    </row>
    <row r="30" spans="1:6" ht="12.75">
      <c r="A30" s="144" t="s">
        <v>410</v>
      </c>
      <c r="B30" s="152" t="s">
        <v>392</v>
      </c>
      <c r="C30" s="146">
        <v>18.57</v>
      </c>
      <c r="D30" s="147">
        <v>48</v>
      </c>
      <c r="E30" s="146">
        <v>891.36</v>
      </c>
      <c r="F30" s="148"/>
    </row>
    <row r="31" spans="1:6" ht="12.75">
      <c r="A31" s="144" t="s">
        <v>411</v>
      </c>
      <c r="B31" s="152" t="s">
        <v>412</v>
      </c>
      <c r="C31" s="146">
        <v>30.2</v>
      </c>
      <c r="D31" s="147">
        <v>48</v>
      </c>
      <c r="E31" s="146">
        <v>1449.6</v>
      </c>
      <c r="F31" s="148"/>
    </row>
    <row r="32" spans="1:6" ht="12.75">
      <c r="A32" s="144" t="s">
        <v>413</v>
      </c>
      <c r="B32" s="152" t="s">
        <v>412</v>
      </c>
      <c r="C32" s="146">
        <v>30.2</v>
      </c>
      <c r="D32" s="147">
        <v>48</v>
      </c>
      <c r="E32" s="146">
        <v>1449.6</v>
      </c>
      <c r="F32" s="148"/>
    </row>
    <row r="33" spans="1:6" ht="12.75">
      <c r="A33" s="151" t="s">
        <v>414</v>
      </c>
      <c r="B33" s="153" t="s">
        <v>412</v>
      </c>
      <c r="C33" s="154">
        <v>28.93</v>
      </c>
      <c r="D33" s="155">
        <v>48</v>
      </c>
      <c r="E33" s="154">
        <v>1388.64</v>
      </c>
      <c r="F33" s="156"/>
    </row>
    <row r="34" spans="1:6" ht="13.5" thickBot="1">
      <c r="A34" s="583" t="s">
        <v>415</v>
      </c>
      <c r="B34" s="584"/>
      <c r="C34" s="584"/>
      <c r="D34" s="584"/>
      <c r="E34" s="584"/>
      <c r="F34" s="585"/>
    </row>
    <row r="35" spans="1:6" ht="13.5" thickTop="1">
      <c r="A35" s="157" t="s">
        <v>416</v>
      </c>
      <c r="B35" s="158" t="s">
        <v>392</v>
      </c>
      <c r="C35" s="141">
        <v>17.56</v>
      </c>
      <c r="D35" s="142">
        <v>48</v>
      </c>
      <c r="E35" s="141">
        <v>842.88</v>
      </c>
      <c r="F35" s="143"/>
    </row>
    <row r="36" spans="1:6" ht="12.75">
      <c r="A36" s="144" t="s">
        <v>417</v>
      </c>
      <c r="B36" s="152" t="s">
        <v>392</v>
      </c>
      <c r="C36" s="146">
        <v>17.56</v>
      </c>
      <c r="D36" s="147">
        <v>48</v>
      </c>
      <c r="E36" s="146">
        <v>842.88</v>
      </c>
      <c r="F36" s="148"/>
    </row>
    <row r="37" spans="1:6" ht="12.75">
      <c r="A37" s="144" t="s">
        <v>418</v>
      </c>
      <c r="B37" s="152" t="s">
        <v>419</v>
      </c>
      <c r="C37" s="146">
        <v>21.51</v>
      </c>
      <c r="D37" s="147">
        <v>48</v>
      </c>
      <c r="E37" s="146">
        <v>1032.48</v>
      </c>
      <c r="F37" s="148"/>
    </row>
    <row r="38" spans="1:6" ht="12.75">
      <c r="A38" s="144" t="s">
        <v>420</v>
      </c>
      <c r="B38" s="152" t="s">
        <v>419</v>
      </c>
      <c r="C38" s="146">
        <v>21.51</v>
      </c>
      <c r="D38" s="147">
        <v>48</v>
      </c>
      <c r="E38" s="146">
        <v>1032.48</v>
      </c>
      <c r="F38" s="148"/>
    </row>
    <row r="39" spans="1:6" ht="12.75">
      <c r="A39" s="151" t="s">
        <v>421</v>
      </c>
      <c r="B39" s="153" t="s">
        <v>419</v>
      </c>
      <c r="C39" s="154">
        <v>20.77</v>
      </c>
      <c r="D39" s="155">
        <v>48</v>
      </c>
      <c r="E39" s="154">
        <v>996.96</v>
      </c>
      <c r="F39" s="156"/>
    </row>
    <row r="40" spans="1:6" ht="13.5" thickBot="1">
      <c r="A40" s="583" t="s">
        <v>422</v>
      </c>
      <c r="B40" s="584"/>
      <c r="C40" s="584"/>
      <c r="D40" s="584"/>
      <c r="E40" s="584"/>
      <c r="F40" s="585"/>
    </row>
    <row r="41" spans="1:6" ht="13.5" thickTop="1">
      <c r="A41" s="157" t="s">
        <v>423</v>
      </c>
      <c r="B41" s="158" t="s">
        <v>419</v>
      </c>
      <c r="C41" s="141">
        <v>20.5</v>
      </c>
      <c r="D41" s="142">
        <v>48</v>
      </c>
      <c r="E41" s="141">
        <v>984</v>
      </c>
      <c r="F41" s="143"/>
    </row>
    <row r="42" spans="1:6" ht="13.5" thickBot="1">
      <c r="A42" s="583" t="s">
        <v>424</v>
      </c>
      <c r="B42" s="584"/>
      <c r="C42" s="584"/>
      <c r="D42" s="584"/>
      <c r="E42" s="584"/>
      <c r="F42" s="585"/>
    </row>
    <row r="43" spans="1:6" ht="13.5" thickTop="1">
      <c r="A43" s="157" t="s">
        <v>425</v>
      </c>
      <c r="B43" s="158" t="s">
        <v>426</v>
      </c>
      <c r="C43" s="141">
        <v>54.78</v>
      </c>
      <c r="D43" s="142">
        <v>24</v>
      </c>
      <c r="E43" s="141">
        <v>1314.72</v>
      </c>
      <c r="F43" s="143"/>
    </row>
    <row r="44" spans="1:6" ht="12.75">
      <c r="A44" s="144" t="s">
        <v>427</v>
      </c>
      <c r="B44" s="152" t="s">
        <v>426</v>
      </c>
      <c r="C44" s="146">
        <v>54.78</v>
      </c>
      <c r="D44" s="147">
        <v>24</v>
      </c>
      <c r="E44" s="146">
        <v>1314.72</v>
      </c>
      <c r="F44" s="148"/>
    </row>
    <row r="45" spans="1:6" ht="12.75">
      <c r="A45" s="144" t="s">
        <v>428</v>
      </c>
      <c r="B45" s="152" t="s">
        <v>426</v>
      </c>
      <c r="C45" s="146">
        <v>54.78</v>
      </c>
      <c r="D45" s="147">
        <v>24</v>
      </c>
      <c r="E45" s="146">
        <v>1314.72</v>
      </c>
      <c r="F45" s="148"/>
    </row>
    <row r="46" spans="1:6" ht="13.5" thickBot="1">
      <c r="A46" s="586" t="s">
        <v>429</v>
      </c>
      <c r="B46" s="587"/>
      <c r="C46" s="587"/>
      <c r="D46" s="587"/>
      <c r="E46" s="587"/>
      <c r="F46" s="588"/>
    </row>
    <row r="47" spans="1:6" ht="13.5" thickTop="1">
      <c r="A47" s="157" t="s">
        <v>430</v>
      </c>
      <c r="B47" s="158" t="s">
        <v>431</v>
      </c>
      <c r="C47" s="159">
        <v>6.63</v>
      </c>
      <c r="D47" s="142">
        <v>150</v>
      </c>
      <c r="E47" s="141">
        <v>994.5</v>
      </c>
      <c r="F47" s="143"/>
    </row>
    <row r="48" spans="1:6" ht="12.75">
      <c r="A48" s="157" t="s">
        <v>432</v>
      </c>
      <c r="B48" s="158" t="s">
        <v>431</v>
      </c>
      <c r="C48" s="160">
        <v>6.52</v>
      </c>
      <c r="D48" s="147">
        <v>150</v>
      </c>
      <c r="E48" s="146">
        <v>978</v>
      </c>
      <c r="F48" s="148"/>
    </row>
    <row r="49" spans="1:6" ht="12.75">
      <c r="A49" s="157" t="s">
        <v>433</v>
      </c>
      <c r="B49" s="158" t="s">
        <v>431</v>
      </c>
      <c r="C49" s="160">
        <v>6.52</v>
      </c>
      <c r="D49" s="147">
        <v>150</v>
      </c>
      <c r="E49" s="146">
        <v>978</v>
      </c>
      <c r="F49" s="148"/>
    </row>
    <row r="50" spans="1:6" ht="12.75">
      <c r="A50" s="157" t="s">
        <v>434</v>
      </c>
      <c r="B50" s="158" t="s">
        <v>431</v>
      </c>
      <c r="C50" s="160">
        <v>6.22</v>
      </c>
      <c r="D50" s="142">
        <v>150</v>
      </c>
      <c r="E50" s="146">
        <v>933</v>
      </c>
      <c r="F50" s="148"/>
    </row>
    <row r="51" spans="1:6" ht="12.75">
      <c r="A51" s="157" t="s">
        <v>435</v>
      </c>
      <c r="B51" s="158" t="s">
        <v>431</v>
      </c>
      <c r="C51" s="160">
        <v>6.22</v>
      </c>
      <c r="D51" s="147">
        <v>150</v>
      </c>
      <c r="E51" s="146">
        <v>933</v>
      </c>
      <c r="F51" s="148"/>
    </row>
    <row r="52" spans="1:6" ht="13.5" thickBot="1">
      <c r="A52" s="161" t="s">
        <v>436</v>
      </c>
      <c r="B52" s="162" t="s">
        <v>431</v>
      </c>
      <c r="C52" s="163">
        <v>6.17</v>
      </c>
      <c r="D52" s="164">
        <v>150</v>
      </c>
      <c r="E52" s="165">
        <v>925.5</v>
      </c>
      <c r="F52" s="166"/>
    </row>
    <row r="53" spans="1:6" ht="18" customHeight="1">
      <c r="A53" s="579" t="s">
        <v>437</v>
      </c>
      <c r="B53" s="579"/>
      <c r="C53" s="579"/>
      <c r="D53" s="579"/>
      <c r="E53" s="579"/>
      <c r="F53" s="579"/>
    </row>
    <row r="54" spans="1:6" ht="1.5" customHeight="1">
      <c r="A54" s="579"/>
      <c r="B54" s="579"/>
      <c r="C54" s="579"/>
      <c r="D54" s="579"/>
      <c r="E54" s="579"/>
      <c r="F54" s="579"/>
    </row>
    <row r="55" spans="1:6" ht="12.75">
      <c r="A55" s="579"/>
      <c r="B55" s="579"/>
      <c r="C55" s="579"/>
      <c r="D55" s="579"/>
      <c r="E55" s="579"/>
      <c r="F55" s="579"/>
    </row>
    <row r="56" spans="1:6" ht="12.75">
      <c r="A56" s="579"/>
      <c r="B56" s="579"/>
      <c r="C56" s="579"/>
      <c r="D56" s="579"/>
      <c r="E56" s="579"/>
      <c r="F56" s="579"/>
    </row>
    <row r="57" spans="1:6" ht="6.75" customHeight="1">
      <c r="A57" s="579"/>
      <c r="B57" s="579"/>
      <c r="C57" s="579"/>
      <c r="D57" s="579"/>
      <c r="E57" s="579"/>
      <c r="F57" s="579"/>
    </row>
    <row r="58" ht="6.75" customHeight="1"/>
    <row r="59" ht="0.75" customHeight="1" hidden="1"/>
    <row r="60" spans="1:6" ht="12.75">
      <c r="A60" s="592" t="s">
        <v>801</v>
      </c>
      <c r="B60" s="592"/>
      <c r="C60" s="592"/>
      <c r="D60" s="592"/>
      <c r="E60" s="592"/>
      <c r="F60" s="592"/>
    </row>
    <row r="61" spans="1:5" ht="26.25" customHeight="1">
      <c r="A61" s="589" t="s">
        <v>438</v>
      </c>
      <c r="B61" s="589"/>
      <c r="C61" s="589"/>
      <c r="D61" s="589"/>
      <c r="E61" s="589"/>
    </row>
    <row r="62" spans="1:5" ht="12.75">
      <c r="A62" s="589" t="s">
        <v>439</v>
      </c>
      <c r="B62" s="589"/>
      <c r="C62" s="589"/>
      <c r="D62" s="589"/>
      <c r="E62" s="589"/>
    </row>
    <row r="63" spans="1:6" ht="12.75">
      <c r="A63" s="589" t="s">
        <v>440</v>
      </c>
      <c r="B63" s="589"/>
      <c r="C63" s="589"/>
      <c r="D63" s="589"/>
      <c r="E63" s="589"/>
      <c r="F63" s="589"/>
    </row>
    <row r="64" spans="1:6" ht="12.75">
      <c r="A64" s="589" t="s">
        <v>441</v>
      </c>
      <c r="B64" s="589"/>
      <c r="C64" s="589"/>
      <c r="D64" s="589"/>
      <c r="E64" s="589"/>
      <c r="F64" s="589"/>
    </row>
    <row r="65" spans="1:6" ht="12.75">
      <c r="A65" s="589" t="s">
        <v>442</v>
      </c>
      <c r="B65" s="589"/>
      <c r="C65" s="589"/>
      <c r="D65" s="589"/>
      <c r="E65" s="589"/>
      <c r="F65" s="589"/>
    </row>
    <row r="66" spans="1:6" ht="27" customHeight="1">
      <c r="A66" s="589" t="s">
        <v>443</v>
      </c>
      <c r="B66" s="589"/>
      <c r="C66" s="589"/>
      <c r="D66" s="589"/>
      <c r="E66" s="589"/>
      <c r="F66" s="589"/>
    </row>
  </sheetData>
  <sheetProtection/>
  <mergeCells count="20">
    <mergeCell ref="A66:F66"/>
    <mergeCell ref="A3:F3"/>
    <mergeCell ref="A4:F4"/>
    <mergeCell ref="A60:F60"/>
    <mergeCell ref="A63:F63"/>
    <mergeCell ref="A64:F64"/>
    <mergeCell ref="A65:F65"/>
    <mergeCell ref="E7:F7"/>
    <mergeCell ref="A61:E61"/>
    <mergeCell ref="A62:E62"/>
    <mergeCell ref="A1:E1"/>
    <mergeCell ref="A2:F2"/>
    <mergeCell ref="A6:F6"/>
    <mergeCell ref="A53:F57"/>
    <mergeCell ref="A12:F12"/>
    <mergeCell ref="A27:F27"/>
    <mergeCell ref="A34:F34"/>
    <mergeCell ref="A40:F40"/>
    <mergeCell ref="A42:F42"/>
    <mergeCell ref="A46:F46"/>
  </mergeCells>
  <printOptions/>
  <pageMargins left="0.22" right="0.26" top="0.28" bottom="0.25" header="0.25" footer="0.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L85"/>
  <sheetViews>
    <sheetView zoomScale="115" zoomScaleNormal="115" zoomScalePageLayoutView="0" workbookViewId="0" topLeftCell="A36">
      <selection activeCell="B1" sqref="B1"/>
    </sheetView>
  </sheetViews>
  <sheetFormatPr defaultColWidth="9.00390625" defaultRowHeight="12.75"/>
  <cols>
    <col min="1" max="1" width="17.25390625" style="51" customWidth="1"/>
    <col min="2" max="2" width="7.375" style="51" customWidth="1"/>
    <col min="3" max="3" width="9.25390625" style="51" bestFit="1" customWidth="1"/>
    <col min="4" max="4" width="5.00390625" style="51" hidden="1" customWidth="1"/>
    <col min="5" max="5" width="18.25390625" style="51" customWidth="1"/>
    <col min="6" max="6" width="7.375" style="51" customWidth="1"/>
    <col min="7" max="7" width="6.375" style="51" customWidth="1"/>
    <col min="8" max="8" width="1.75390625" style="51" hidden="1" customWidth="1"/>
    <col min="9" max="9" width="17.75390625" style="51" customWidth="1"/>
    <col min="10" max="10" width="7.625" style="51" customWidth="1"/>
    <col min="11" max="11" width="6.625" style="51" customWidth="1"/>
    <col min="12" max="12" width="4.625" style="51" hidden="1" customWidth="1"/>
    <col min="13" max="16384" width="9.125" style="51" customWidth="1"/>
  </cols>
  <sheetData>
    <row r="1" spans="1:12" ht="14.25" customHeight="1">
      <c r="A1" s="456"/>
      <c r="B1" s="455" t="s">
        <v>796</v>
      </c>
      <c r="C1" s="455"/>
      <c r="D1" s="455"/>
      <c r="E1" s="455"/>
      <c r="F1" s="455"/>
      <c r="G1" s="456"/>
      <c r="H1" s="456"/>
      <c r="I1" s="456"/>
      <c r="J1" s="456"/>
      <c r="K1" s="456"/>
      <c r="L1" s="456"/>
    </row>
    <row r="2" spans="1:12" ht="11.25" customHeight="1">
      <c r="A2" s="628" t="s">
        <v>444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</row>
    <row r="3" spans="1:12" ht="10.5" customHeight="1">
      <c r="A3" s="629" t="s">
        <v>445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</row>
    <row r="4" spans="1:12" ht="16.5" customHeight="1" thickBot="1">
      <c r="A4" s="630" t="s">
        <v>800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</row>
    <row r="5" ht="3.75" customHeight="1"/>
    <row r="6" ht="2.25" customHeight="1" hidden="1"/>
    <row r="7" ht="10.5" customHeight="1" hidden="1"/>
    <row r="8" ht="10.5" customHeight="1" hidden="1"/>
    <row r="9" ht="3.75" customHeight="1" thickBot="1"/>
    <row r="10" spans="1:12" ht="10.5" customHeight="1">
      <c r="A10" s="622" t="s">
        <v>385</v>
      </c>
      <c r="B10" s="625" t="s">
        <v>446</v>
      </c>
      <c r="C10" s="626" t="s">
        <v>447</v>
      </c>
      <c r="D10" s="627" t="s">
        <v>448</v>
      </c>
      <c r="E10" s="634" t="s">
        <v>385</v>
      </c>
      <c r="F10" s="637" t="s">
        <v>446</v>
      </c>
      <c r="G10" s="631" t="s">
        <v>447</v>
      </c>
      <c r="H10" s="633" t="s">
        <v>448</v>
      </c>
      <c r="I10" s="620" t="s">
        <v>385</v>
      </c>
      <c r="J10" s="631" t="s">
        <v>446</v>
      </c>
      <c r="K10" s="631" t="s">
        <v>447</v>
      </c>
      <c r="L10" s="633" t="s">
        <v>448</v>
      </c>
    </row>
    <row r="11" spans="1:12" ht="10.5" customHeight="1">
      <c r="A11" s="623"/>
      <c r="B11" s="625"/>
      <c r="C11" s="626"/>
      <c r="D11" s="627"/>
      <c r="E11" s="635"/>
      <c r="F11" s="637"/>
      <c r="G11" s="631"/>
      <c r="H11" s="633"/>
      <c r="I11" s="620"/>
      <c r="J11" s="631"/>
      <c r="K11" s="631"/>
      <c r="L11" s="633"/>
    </row>
    <row r="12" spans="1:12" ht="0.75" customHeight="1" thickBot="1">
      <c r="A12" s="623"/>
      <c r="B12" s="625"/>
      <c r="C12" s="626"/>
      <c r="D12" s="627"/>
      <c r="E12" s="635"/>
      <c r="F12" s="637"/>
      <c r="G12" s="631"/>
      <c r="H12" s="633"/>
      <c r="I12" s="620"/>
      <c r="J12" s="631"/>
      <c r="K12" s="631"/>
      <c r="L12" s="633"/>
    </row>
    <row r="13" spans="1:12" ht="10.5" customHeight="1" hidden="1">
      <c r="A13" s="623"/>
      <c r="B13" s="625"/>
      <c r="C13" s="626"/>
      <c r="D13" s="627"/>
      <c r="E13" s="635"/>
      <c r="F13" s="637"/>
      <c r="G13" s="631"/>
      <c r="H13" s="633"/>
      <c r="I13" s="620"/>
      <c r="J13" s="631"/>
      <c r="K13" s="631"/>
      <c r="L13" s="633"/>
    </row>
    <row r="14" spans="1:12" ht="10.5" customHeight="1" hidden="1">
      <c r="A14" s="623"/>
      <c r="B14" s="625"/>
      <c r="C14" s="626"/>
      <c r="D14" s="627"/>
      <c r="E14" s="635"/>
      <c r="F14" s="637"/>
      <c r="G14" s="631"/>
      <c r="H14" s="633"/>
      <c r="I14" s="620"/>
      <c r="J14" s="631"/>
      <c r="K14" s="631"/>
      <c r="L14" s="633"/>
    </row>
    <row r="15" spans="1:12" ht="10.5" customHeight="1" hidden="1">
      <c r="A15" s="623"/>
      <c r="B15" s="625"/>
      <c r="C15" s="626"/>
      <c r="D15" s="627"/>
      <c r="E15" s="635"/>
      <c r="F15" s="637"/>
      <c r="G15" s="631"/>
      <c r="H15" s="633"/>
      <c r="I15" s="620"/>
      <c r="J15" s="631"/>
      <c r="K15" s="631"/>
      <c r="L15" s="633"/>
    </row>
    <row r="16" spans="1:12" ht="10.5" customHeight="1" hidden="1">
      <c r="A16" s="623"/>
      <c r="B16" s="625"/>
      <c r="C16" s="626"/>
      <c r="D16" s="627"/>
      <c r="E16" s="635"/>
      <c r="F16" s="637"/>
      <c r="G16" s="631"/>
      <c r="H16" s="633"/>
      <c r="I16" s="620"/>
      <c r="J16" s="631"/>
      <c r="K16" s="631"/>
      <c r="L16" s="633"/>
    </row>
    <row r="17" spans="1:12" ht="10.5" customHeight="1" hidden="1">
      <c r="A17" s="623"/>
      <c r="B17" s="625"/>
      <c r="C17" s="626"/>
      <c r="D17" s="627"/>
      <c r="E17" s="635"/>
      <c r="F17" s="637"/>
      <c r="G17" s="631"/>
      <c r="H17" s="633"/>
      <c r="I17" s="620"/>
      <c r="J17" s="631"/>
      <c r="K17" s="631"/>
      <c r="L17" s="633"/>
    </row>
    <row r="18" spans="1:12" ht="10.5" customHeight="1" hidden="1">
      <c r="A18" s="623"/>
      <c r="B18" s="625"/>
      <c r="C18" s="626"/>
      <c r="D18" s="627"/>
      <c r="E18" s="635"/>
      <c r="F18" s="637"/>
      <c r="G18" s="631"/>
      <c r="H18" s="633"/>
      <c r="I18" s="620"/>
      <c r="J18" s="631"/>
      <c r="K18" s="631"/>
      <c r="L18" s="633"/>
    </row>
    <row r="19" spans="1:12" ht="10.5" customHeight="1" hidden="1">
      <c r="A19" s="623"/>
      <c r="B19" s="625"/>
      <c r="C19" s="626"/>
      <c r="D19" s="627"/>
      <c r="E19" s="635"/>
      <c r="F19" s="637"/>
      <c r="G19" s="631"/>
      <c r="H19" s="633"/>
      <c r="I19" s="620"/>
      <c r="J19" s="631"/>
      <c r="K19" s="631"/>
      <c r="L19" s="633"/>
    </row>
    <row r="20" spans="1:12" ht="10.5" customHeight="1" hidden="1">
      <c r="A20" s="624"/>
      <c r="B20" s="625"/>
      <c r="C20" s="626"/>
      <c r="D20" s="627"/>
      <c r="E20" s="636"/>
      <c r="F20" s="638"/>
      <c r="G20" s="632"/>
      <c r="H20" s="633"/>
      <c r="I20" s="621"/>
      <c r="J20" s="632"/>
      <c r="K20" s="632"/>
      <c r="L20" s="633"/>
    </row>
    <row r="21" spans="1:12" ht="9.75" customHeight="1">
      <c r="A21" s="612" t="s">
        <v>626</v>
      </c>
      <c r="B21" s="167" t="s">
        <v>449</v>
      </c>
      <c r="C21" s="168">
        <v>83.95</v>
      </c>
      <c r="D21" s="169">
        <v>1127</v>
      </c>
      <c r="E21" s="170" t="s">
        <v>450</v>
      </c>
      <c r="F21" s="171" t="s">
        <v>451</v>
      </c>
      <c r="G21" s="172">
        <v>101.99</v>
      </c>
      <c r="H21" s="173">
        <v>2023</v>
      </c>
      <c r="I21" s="614" t="s">
        <v>452</v>
      </c>
      <c r="J21" s="167" t="s">
        <v>453</v>
      </c>
      <c r="K21" s="174">
        <v>212.68</v>
      </c>
      <c r="L21" s="175" t="s">
        <v>454</v>
      </c>
    </row>
    <row r="22" spans="1:12" ht="9.75" customHeight="1">
      <c r="A22" s="613"/>
      <c r="B22" s="176" t="s">
        <v>455</v>
      </c>
      <c r="C22" s="177">
        <v>88.33</v>
      </c>
      <c r="D22" s="178">
        <v>1110.4</v>
      </c>
      <c r="E22" s="179" t="s">
        <v>456</v>
      </c>
      <c r="F22" s="180" t="s">
        <v>457</v>
      </c>
      <c r="G22" s="181">
        <v>104.26</v>
      </c>
      <c r="H22" s="182">
        <v>1990.6</v>
      </c>
      <c r="I22" s="615"/>
      <c r="J22" s="183" t="s">
        <v>458</v>
      </c>
      <c r="K22" s="184">
        <v>289.67</v>
      </c>
      <c r="L22" s="185" t="s">
        <v>454</v>
      </c>
    </row>
    <row r="23" spans="1:12" ht="9.75" customHeight="1">
      <c r="A23" s="613"/>
      <c r="B23" s="183" t="s">
        <v>459</v>
      </c>
      <c r="C23" s="177">
        <v>91.04</v>
      </c>
      <c r="D23" s="186">
        <v>1210</v>
      </c>
      <c r="E23" s="179" t="s">
        <v>460</v>
      </c>
      <c r="F23" s="180" t="s">
        <v>461</v>
      </c>
      <c r="G23" s="181">
        <v>117.56</v>
      </c>
      <c r="H23" s="182">
        <v>1820</v>
      </c>
      <c r="I23" s="187"/>
      <c r="J23" s="183" t="s">
        <v>462</v>
      </c>
      <c r="K23" s="184">
        <v>287.44</v>
      </c>
      <c r="L23" s="185" t="s">
        <v>454</v>
      </c>
    </row>
    <row r="24" spans="1:12" ht="9.75" customHeight="1">
      <c r="A24" s="613"/>
      <c r="B24" s="183" t="s">
        <v>463</v>
      </c>
      <c r="C24" s="177">
        <v>114.83</v>
      </c>
      <c r="D24" s="186">
        <v>1208.35</v>
      </c>
      <c r="E24" s="179" t="s">
        <v>464</v>
      </c>
      <c r="F24" s="180" t="s">
        <v>465</v>
      </c>
      <c r="G24" s="181">
        <v>129.32</v>
      </c>
      <c r="H24" s="182">
        <v>1820</v>
      </c>
      <c r="I24" s="187"/>
      <c r="J24" s="183" t="s">
        <v>466</v>
      </c>
      <c r="K24" s="184">
        <v>686.57</v>
      </c>
      <c r="L24" s="185" t="s">
        <v>454</v>
      </c>
    </row>
    <row r="25" spans="1:12" ht="9.75" customHeight="1" thickBot="1">
      <c r="A25" s="613"/>
      <c r="B25" s="183" t="s">
        <v>467</v>
      </c>
      <c r="C25" s="177">
        <v>117.58</v>
      </c>
      <c r="D25" s="186">
        <v>1020</v>
      </c>
      <c r="E25" s="179" t="s">
        <v>468</v>
      </c>
      <c r="F25" s="180" t="s">
        <v>469</v>
      </c>
      <c r="G25" s="181">
        <v>150.18</v>
      </c>
      <c r="H25" s="182">
        <v>1660</v>
      </c>
      <c r="I25" s="188"/>
      <c r="J25" s="189" t="s">
        <v>470</v>
      </c>
      <c r="K25" s="190">
        <v>1120.88</v>
      </c>
      <c r="L25" s="191" t="s">
        <v>454</v>
      </c>
    </row>
    <row r="26" spans="1:12" ht="9.75" customHeight="1">
      <c r="A26" s="613"/>
      <c r="B26" s="183" t="s">
        <v>471</v>
      </c>
      <c r="C26" s="177">
        <v>145.5</v>
      </c>
      <c r="D26" s="186">
        <v>1040</v>
      </c>
      <c r="E26" s="192" t="s">
        <v>472</v>
      </c>
      <c r="F26" s="180" t="s">
        <v>473</v>
      </c>
      <c r="G26" s="181">
        <v>164.59</v>
      </c>
      <c r="H26" s="193">
        <v>1440</v>
      </c>
      <c r="I26" s="194" t="s">
        <v>474</v>
      </c>
      <c r="J26" s="195" t="s">
        <v>475</v>
      </c>
      <c r="K26" s="174">
        <v>36.21</v>
      </c>
      <c r="L26" s="196" t="s">
        <v>454</v>
      </c>
    </row>
    <row r="27" spans="1:12" ht="9.75" customHeight="1">
      <c r="A27" s="613"/>
      <c r="B27" s="183" t="s">
        <v>476</v>
      </c>
      <c r="C27" s="177">
        <v>150.17</v>
      </c>
      <c r="D27" s="186">
        <v>770</v>
      </c>
      <c r="E27" s="179" t="s">
        <v>627</v>
      </c>
      <c r="F27" s="180" t="s">
        <v>477</v>
      </c>
      <c r="G27" s="181">
        <v>104.26</v>
      </c>
      <c r="H27" s="193">
        <v>1239</v>
      </c>
      <c r="I27" s="197"/>
      <c r="J27" s="198"/>
      <c r="K27" s="199"/>
      <c r="L27" s="175" t="s">
        <v>454</v>
      </c>
    </row>
    <row r="28" spans="1:12" ht="17.25" customHeight="1">
      <c r="A28" s="613"/>
      <c r="B28" s="183" t="s">
        <v>478</v>
      </c>
      <c r="C28" s="177">
        <v>167.83</v>
      </c>
      <c r="D28" s="186">
        <v>750</v>
      </c>
      <c r="E28" s="200"/>
      <c r="F28" s="180" t="s">
        <v>449</v>
      </c>
      <c r="G28" s="181">
        <v>105.81</v>
      </c>
      <c r="H28" s="193">
        <v>1360</v>
      </c>
      <c r="I28" s="53"/>
      <c r="J28" s="198" t="s">
        <v>479</v>
      </c>
      <c r="K28" s="184">
        <v>513.61</v>
      </c>
      <c r="L28" s="185" t="s">
        <v>454</v>
      </c>
    </row>
    <row r="29" spans="1:12" ht="9" customHeight="1" thickBot="1">
      <c r="A29" s="200"/>
      <c r="B29" s="183" t="s">
        <v>480</v>
      </c>
      <c r="C29" s="177">
        <v>185.5</v>
      </c>
      <c r="D29" s="186">
        <v>680</v>
      </c>
      <c r="E29" s="200"/>
      <c r="F29" s="180" t="s">
        <v>481</v>
      </c>
      <c r="G29" s="181">
        <v>126.01</v>
      </c>
      <c r="H29" s="193">
        <v>1590</v>
      </c>
      <c r="I29" s="201"/>
      <c r="J29" s="202"/>
      <c r="K29" s="203"/>
      <c r="L29" s="185" t="s">
        <v>454</v>
      </c>
    </row>
    <row r="30" spans="1:12" ht="11.25" customHeight="1">
      <c r="A30" s="200"/>
      <c r="B30" s="183" t="s">
        <v>482</v>
      </c>
      <c r="C30" s="177">
        <v>282.66</v>
      </c>
      <c r="D30" s="186">
        <v>686</v>
      </c>
      <c r="E30" s="200"/>
      <c r="F30" s="180" t="s">
        <v>459</v>
      </c>
      <c r="G30" s="181">
        <v>129.32</v>
      </c>
      <c r="H30" s="182">
        <v>1770</v>
      </c>
      <c r="I30" s="204" t="s">
        <v>483</v>
      </c>
      <c r="J30" s="205" t="s">
        <v>484</v>
      </c>
      <c r="K30" s="174">
        <v>308.3</v>
      </c>
      <c r="L30" s="185" t="s">
        <v>454</v>
      </c>
    </row>
    <row r="31" spans="1:12" ht="9.75" customHeight="1" thickBot="1">
      <c r="A31" s="200"/>
      <c r="B31" s="183" t="s">
        <v>485</v>
      </c>
      <c r="C31" s="177">
        <v>294.03</v>
      </c>
      <c r="D31" s="186">
        <v>765</v>
      </c>
      <c r="E31" s="200"/>
      <c r="F31" s="180" t="s">
        <v>486</v>
      </c>
      <c r="G31" s="181">
        <v>139.59</v>
      </c>
      <c r="H31" s="182">
        <v>1940</v>
      </c>
      <c r="I31" s="206"/>
      <c r="J31" s="207" t="s">
        <v>487</v>
      </c>
      <c r="K31" s="184">
        <v>66.99</v>
      </c>
      <c r="L31" s="191" t="s">
        <v>454</v>
      </c>
    </row>
    <row r="32" spans="1:12" ht="9.75" customHeight="1" thickBot="1">
      <c r="A32" s="200"/>
      <c r="B32" s="183" t="s">
        <v>488</v>
      </c>
      <c r="C32" s="177">
        <v>326.83</v>
      </c>
      <c r="D32" s="186">
        <v>660.4</v>
      </c>
      <c r="E32" s="200"/>
      <c r="F32" s="180" t="s">
        <v>467</v>
      </c>
      <c r="G32" s="181">
        <v>172.28</v>
      </c>
      <c r="H32" s="182">
        <v>2183</v>
      </c>
      <c r="I32" s="53"/>
      <c r="J32" s="208" t="s">
        <v>489</v>
      </c>
      <c r="K32" s="190">
        <v>113.8</v>
      </c>
      <c r="L32" s="196" t="s">
        <v>454</v>
      </c>
    </row>
    <row r="33" spans="1:12" ht="9.75" customHeight="1" thickBot="1">
      <c r="A33" s="200"/>
      <c r="B33" s="183" t="s">
        <v>490</v>
      </c>
      <c r="C33" s="177">
        <v>653.89</v>
      </c>
      <c r="D33" s="186">
        <v>600</v>
      </c>
      <c r="E33" s="200"/>
      <c r="F33" s="180" t="s">
        <v>491</v>
      </c>
      <c r="G33" s="181">
        <v>191.73</v>
      </c>
      <c r="H33" s="182">
        <v>2590</v>
      </c>
      <c r="I33" s="209"/>
      <c r="J33" s="210"/>
      <c r="K33" s="211"/>
      <c r="L33" s="212" t="s">
        <v>454</v>
      </c>
    </row>
    <row r="34" spans="1:12" ht="9.75" customHeight="1">
      <c r="A34" s="200"/>
      <c r="B34" s="183" t="s">
        <v>492</v>
      </c>
      <c r="C34" s="177">
        <v>657.17</v>
      </c>
      <c r="D34" s="186">
        <v>735</v>
      </c>
      <c r="E34" s="200"/>
      <c r="F34" s="180" t="s">
        <v>476</v>
      </c>
      <c r="G34" s="181">
        <v>212.68</v>
      </c>
      <c r="H34" s="182">
        <v>3074</v>
      </c>
      <c r="I34" s="213" t="s">
        <v>493</v>
      </c>
      <c r="J34" s="214" t="s">
        <v>494</v>
      </c>
      <c r="K34" s="174">
        <v>88.67</v>
      </c>
      <c r="L34" s="185" t="s">
        <v>454</v>
      </c>
    </row>
    <row r="35" spans="1:12" ht="9.75" customHeight="1" thickBot="1">
      <c r="A35" s="215"/>
      <c r="B35" s="183" t="s">
        <v>495</v>
      </c>
      <c r="C35" s="177">
        <v>727.95</v>
      </c>
      <c r="D35" s="216">
        <v>1160</v>
      </c>
      <c r="E35" s="215"/>
      <c r="F35" s="217" t="s">
        <v>496</v>
      </c>
      <c r="G35" s="218">
        <v>245.36</v>
      </c>
      <c r="H35" s="219">
        <v>1593</v>
      </c>
      <c r="I35" s="220"/>
      <c r="J35" s="221" t="s">
        <v>497</v>
      </c>
      <c r="K35" s="184">
        <v>91.98</v>
      </c>
      <c r="L35" s="185" t="s">
        <v>454</v>
      </c>
    </row>
    <row r="36" spans="1:12" ht="9.75" customHeight="1">
      <c r="A36" s="593" t="s">
        <v>498</v>
      </c>
      <c r="B36" s="167" t="s">
        <v>449</v>
      </c>
      <c r="C36" s="222">
        <v>83.95</v>
      </c>
      <c r="D36" s="223">
        <v>1127.49</v>
      </c>
      <c r="E36" s="616" t="s">
        <v>499</v>
      </c>
      <c r="F36" s="171" t="s">
        <v>451</v>
      </c>
      <c r="G36" s="224">
        <v>78.96</v>
      </c>
      <c r="H36" s="225">
        <v>790</v>
      </c>
      <c r="I36" s="220"/>
      <c r="J36" s="221" t="s">
        <v>500</v>
      </c>
      <c r="K36" s="184">
        <v>90.37</v>
      </c>
      <c r="L36" s="185" t="s">
        <v>454</v>
      </c>
    </row>
    <row r="37" spans="1:12" ht="9.75" customHeight="1" thickBot="1">
      <c r="A37" s="599"/>
      <c r="B37" s="176" t="s">
        <v>455</v>
      </c>
      <c r="C37" s="226">
        <v>88.33</v>
      </c>
      <c r="D37" s="227">
        <v>1110.4</v>
      </c>
      <c r="E37" s="617"/>
      <c r="F37" s="180" t="s">
        <v>457</v>
      </c>
      <c r="G37" s="181">
        <v>90.17</v>
      </c>
      <c r="H37" s="182">
        <v>902</v>
      </c>
      <c r="I37" s="228"/>
      <c r="J37" s="229" t="s">
        <v>501</v>
      </c>
      <c r="K37" s="190">
        <v>142.38</v>
      </c>
      <c r="L37" s="191" t="s">
        <v>454</v>
      </c>
    </row>
    <row r="38" spans="1:12" ht="9.75" customHeight="1">
      <c r="A38" s="599"/>
      <c r="B38" s="183" t="s">
        <v>459</v>
      </c>
      <c r="C38" s="226">
        <v>91.04</v>
      </c>
      <c r="D38" s="227">
        <v>1210</v>
      </c>
      <c r="E38" s="617"/>
      <c r="F38" s="180" t="s">
        <v>461</v>
      </c>
      <c r="G38" s="181">
        <v>101.88</v>
      </c>
      <c r="H38" s="182">
        <v>1019</v>
      </c>
      <c r="I38" s="213" t="s">
        <v>502</v>
      </c>
      <c r="J38" s="230" t="s">
        <v>113</v>
      </c>
      <c r="K38" s="231">
        <v>72.8</v>
      </c>
      <c r="L38" s="196" t="s">
        <v>454</v>
      </c>
    </row>
    <row r="39" spans="1:12" ht="9.75" customHeight="1">
      <c r="A39" s="599"/>
      <c r="B39" s="183" t="s">
        <v>463</v>
      </c>
      <c r="C39" s="226">
        <v>114.83</v>
      </c>
      <c r="D39" s="227">
        <v>1020</v>
      </c>
      <c r="E39" s="617"/>
      <c r="F39" s="180" t="s">
        <v>465</v>
      </c>
      <c r="G39" s="181">
        <v>118.18</v>
      </c>
      <c r="H39" s="182">
        <v>1118</v>
      </c>
      <c r="I39" s="220"/>
      <c r="J39" s="232" t="s">
        <v>503</v>
      </c>
      <c r="K39" s="233">
        <v>101.27</v>
      </c>
      <c r="L39" s="175" t="s">
        <v>454</v>
      </c>
    </row>
    <row r="40" spans="1:12" ht="9.75" customHeight="1">
      <c r="A40" s="599"/>
      <c r="B40" s="183" t="s">
        <v>467</v>
      </c>
      <c r="C40" s="226">
        <v>117.58</v>
      </c>
      <c r="D40" s="227">
        <v>1040</v>
      </c>
      <c r="E40" s="617"/>
      <c r="F40" s="180" t="s">
        <v>469</v>
      </c>
      <c r="G40" s="181">
        <v>133.47</v>
      </c>
      <c r="H40" s="182">
        <v>1335</v>
      </c>
      <c r="I40" s="220"/>
      <c r="J40" s="232" t="s">
        <v>504</v>
      </c>
      <c r="K40" s="234">
        <v>116.47</v>
      </c>
      <c r="L40" s="185" t="s">
        <v>454</v>
      </c>
    </row>
    <row r="41" spans="1:12" ht="9.75" customHeight="1" thickBot="1">
      <c r="A41" s="599"/>
      <c r="B41" s="183" t="s">
        <v>471</v>
      </c>
      <c r="C41" s="226">
        <v>145.5</v>
      </c>
      <c r="D41" s="227">
        <v>840</v>
      </c>
      <c r="E41" s="617"/>
      <c r="F41" s="180" t="s">
        <v>473</v>
      </c>
      <c r="G41" s="181">
        <v>157.41</v>
      </c>
      <c r="H41" s="182">
        <v>1574</v>
      </c>
      <c r="I41" s="228"/>
      <c r="J41" s="235" t="s">
        <v>505</v>
      </c>
      <c r="K41" s="236">
        <v>137.26</v>
      </c>
      <c r="L41" s="185" t="s">
        <v>454</v>
      </c>
    </row>
    <row r="42" spans="1:12" ht="9.75" customHeight="1">
      <c r="A42" s="599"/>
      <c r="B42" s="183" t="s">
        <v>476</v>
      </c>
      <c r="C42" s="226">
        <v>150.17</v>
      </c>
      <c r="D42" s="227">
        <v>770</v>
      </c>
      <c r="E42" s="617"/>
      <c r="F42" s="180" t="s">
        <v>477</v>
      </c>
      <c r="G42" s="181">
        <v>78.96</v>
      </c>
      <c r="H42" s="182">
        <v>798</v>
      </c>
      <c r="I42" s="618" t="s">
        <v>506</v>
      </c>
      <c r="J42" s="237" t="s">
        <v>507</v>
      </c>
      <c r="K42" s="174">
        <v>535.5</v>
      </c>
      <c r="L42" s="185" t="s">
        <v>454</v>
      </c>
    </row>
    <row r="43" spans="1:12" ht="9.75" customHeight="1" thickBot="1">
      <c r="A43" s="599"/>
      <c r="B43" s="183" t="s">
        <v>478</v>
      </c>
      <c r="C43" s="226">
        <v>167.83</v>
      </c>
      <c r="D43" s="227">
        <v>750</v>
      </c>
      <c r="E43" s="617"/>
      <c r="F43" s="180" t="s">
        <v>449</v>
      </c>
      <c r="G43" s="181">
        <v>90.17</v>
      </c>
      <c r="H43" s="182">
        <v>907</v>
      </c>
      <c r="I43" s="619"/>
      <c r="J43" s="238" t="s">
        <v>508</v>
      </c>
      <c r="K43" s="190">
        <v>618.19</v>
      </c>
      <c r="L43" s="191" t="s">
        <v>454</v>
      </c>
    </row>
    <row r="44" spans="1:12" ht="9.75" customHeight="1" thickBot="1">
      <c r="A44" s="599"/>
      <c r="B44" s="183" t="s">
        <v>480</v>
      </c>
      <c r="C44" s="226">
        <v>185.5</v>
      </c>
      <c r="D44" s="227">
        <v>680</v>
      </c>
      <c r="E44" s="617"/>
      <c r="F44" s="180" t="s">
        <v>481</v>
      </c>
      <c r="G44" s="181">
        <v>101.88</v>
      </c>
      <c r="H44" s="182">
        <v>1019</v>
      </c>
      <c r="I44" s="239"/>
      <c r="J44" s="238" t="s">
        <v>509</v>
      </c>
      <c r="K44" s="174">
        <v>551.25</v>
      </c>
      <c r="L44" s="196" t="s">
        <v>454</v>
      </c>
    </row>
    <row r="45" spans="1:12" ht="12" customHeight="1">
      <c r="A45" s="240"/>
      <c r="B45" s="183" t="s">
        <v>482</v>
      </c>
      <c r="C45" s="226">
        <v>282.66</v>
      </c>
      <c r="D45" s="227">
        <v>686</v>
      </c>
      <c r="E45" s="617"/>
      <c r="F45" s="180" t="s">
        <v>459</v>
      </c>
      <c r="G45" s="181">
        <v>118.18</v>
      </c>
      <c r="H45" s="182">
        <v>1118</v>
      </c>
      <c r="I45" s="209"/>
      <c r="J45" s="241"/>
      <c r="K45" s="242"/>
      <c r="L45" s="196" t="s">
        <v>454</v>
      </c>
    </row>
    <row r="46" spans="1:12" ht="9.75" customHeight="1" thickBot="1">
      <c r="A46" s="240"/>
      <c r="B46" s="183" t="s">
        <v>485</v>
      </c>
      <c r="C46" s="226">
        <v>294.03</v>
      </c>
      <c r="D46" s="227">
        <v>725</v>
      </c>
      <c r="E46" s="617"/>
      <c r="F46" s="180" t="s">
        <v>486</v>
      </c>
      <c r="G46" s="181">
        <v>133.47</v>
      </c>
      <c r="H46" s="182">
        <v>1355</v>
      </c>
      <c r="I46" s="243"/>
      <c r="J46" s="244"/>
      <c r="K46" s="245"/>
      <c r="L46" s="175" t="s">
        <v>454</v>
      </c>
    </row>
    <row r="47" spans="1:12" ht="13.5" customHeight="1">
      <c r="A47" s="240"/>
      <c r="B47" s="183" t="s">
        <v>488</v>
      </c>
      <c r="C47" s="226">
        <v>326.83</v>
      </c>
      <c r="D47" s="227">
        <v>640</v>
      </c>
      <c r="E47" s="246"/>
      <c r="F47" s="180" t="s">
        <v>510</v>
      </c>
      <c r="G47" s="181">
        <v>157.41</v>
      </c>
      <c r="H47" s="182">
        <v>1570</v>
      </c>
      <c r="I47" s="602" t="s">
        <v>511</v>
      </c>
      <c r="J47" s="247" t="s">
        <v>512</v>
      </c>
      <c r="K47" s="174">
        <v>685.06</v>
      </c>
      <c r="L47" s="185" t="s">
        <v>454</v>
      </c>
    </row>
    <row r="48" spans="1:12" ht="12" customHeight="1">
      <c r="A48" s="240"/>
      <c r="B48" s="183" t="s">
        <v>490</v>
      </c>
      <c r="C48" s="226">
        <v>653.89</v>
      </c>
      <c r="D48" s="227">
        <v>660</v>
      </c>
      <c r="E48" s="246"/>
      <c r="F48" s="180" t="s">
        <v>491</v>
      </c>
      <c r="G48" s="181">
        <v>188.99</v>
      </c>
      <c r="H48" s="182">
        <v>1890</v>
      </c>
      <c r="I48" s="603"/>
      <c r="J48" s="248"/>
      <c r="K48" s="184"/>
      <c r="L48" s="185" t="s">
        <v>454</v>
      </c>
    </row>
    <row r="49" spans="1:12" ht="9.75" customHeight="1" thickBot="1">
      <c r="A49" s="249"/>
      <c r="B49" s="189" t="s">
        <v>492</v>
      </c>
      <c r="C49" s="250">
        <v>657.17</v>
      </c>
      <c r="D49" s="251">
        <v>1300</v>
      </c>
      <c r="E49" s="246"/>
      <c r="F49" s="180" t="s">
        <v>476</v>
      </c>
      <c r="G49" s="181">
        <v>215.99</v>
      </c>
      <c r="H49" s="182">
        <v>2160</v>
      </c>
      <c r="I49" s="53"/>
      <c r="J49" s="248" t="s">
        <v>513</v>
      </c>
      <c r="K49" s="184">
        <v>3988.36</v>
      </c>
      <c r="L49" s="185" t="s">
        <v>454</v>
      </c>
    </row>
    <row r="50" spans="1:12" ht="9.75" customHeight="1" thickBot="1">
      <c r="A50" s="599" t="s">
        <v>514</v>
      </c>
      <c r="B50" s="167" t="s">
        <v>515</v>
      </c>
      <c r="C50" s="172">
        <v>177.98</v>
      </c>
      <c r="D50" s="252">
        <v>1600</v>
      </c>
      <c r="E50" s="246"/>
      <c r="F50" s="180" t="s">
        <v>496</v>
      </c>
      <c r="G50" s="181">
        <v>226.18</v>
      </c>
      <c r="H50" s="182">
        <v>2260</v>
      </c>
      <c r="I50" s="201"/>
      <c r="J50" s="253"/>
      <c r="K50" s="190"/>
      <c r="L50" s="191" t="s">
        <v>454</v>
      </c>
    </row>
    <row r="51" spans="1:12" ht="9.75" customHeight="1" thickBot="1">
      <c r="A51" s="599"/>
      <c r="B51" s="183" t="s">
        <v>516</v>
      </c>
      <c r="C51" s="254">
        <v>225.16</v>
      </c>
      <c r="D51" s="227">
        <v>1700</v>
      </c>
      <c r="E51" s="255"/>
      <c r="F51" s="217" t="s">
        <v>517</v>
      </c>
      <c r="G51" s="218">
        <v>112.07</v>
      </c>
      <c r="H51" s="225">
        <v>1120</v>
      </c>
      <c r="I51" s="604" t="s">
        <v>518</v>
      </c>
      <c r="J51" s="205" t="s">
        <v>519</v>
      </c>
      <c r="K51" s="174">
        <v>32.92</v>
      </c>
      <c r="L51" s="196" t="s">
        <v>454</v>
      </c>
    </row>
    <row r="52" spans="1:12" ht="9.75" customHeight="1">
      <c r="A52" s="599"/>
      <c r="B52" s="183" t="s">
        <v>520</v>
      </c>
      <c r="C52" s="254">
        <v>235.88</v>
      </c>
      <c r="D52" s="227">
        <v>1800</v>
      </c>
      <c r="E52" s="597" t="str">
        <f>'[2]Лист2'!$A$268</f>
        <v>"ГЛУХАРЬ" (шуруп острый, головка шестигранная, цинк).</v>
      </c>
      <c r="F52" s="256" t="s">
        <v>521</v>
      </c>
      <c r="G52" s="174">
        <v>634.84</v>
      </c>
      <c r="H52" s="257">
        <v>1106</v>
      </c>
      <c r="I52" s="600"/>
      <c r="J52" s="207" t="s">
        <v>522</v>
      </c>
      <c r="K52" s="174">
        <v>51.73</v>
      </c>
      <c r="L52" s="196" t="s">
        <v>454</v>
      </c>
    </row>
    <row r="53" spans="1:12" ht="9.75" customHeight="1">
      <c r="A53" s="599"/>
      <c r="B53" s="183" t="s">
        <v>523</v>
      </c>
      <c r="C53" s="254">
        <v>258.99</v>
      </c>
      <c r="D53" s="227">
        <v>1900</v>
      </c>
      <c r="E53" s="605"/>
      <c r="F53" s="258" t="s">
        <v>524</v>
      </c>
      <c r="G53" s="184">
        <v>1625.18</v>
      </c>
      <c r="H53" s="259">
        <v>2829</v>
      </c>
      <c r="I53" s="600"/>
      <c r="J53" s="207" t="s">
        <v>525</v>
      </c>
      <c r="K53" s="199">
        <v>70.54</v>
      </c>
      <c r="L53" s="175" t="s">
        <v>454</v>
      </c>
    </row>
    <row r="54" spans="1:12" ht="9.75" customHeight="1">
      <c r="A54" s="599"/>
      <c r="B54" s="183" t="s">
        <v>526</v>
      </c>
      <c r="C54" s="254">
        <v>327.86</v>
      </c>
      <c r="D54" s="227">
        <v>1760</v>
      </c>
      <c r="E54" s="605"/>
      <c r="F54" s="258" t="s">
        <v>527</v>
      </c>
      <c r="G54" s="184">
        <v>1802.94</v>
      </c>
      <c r="H54" s="259">
        <v>3138</v>
      </c>
      <c r="I54" s="260"/>
      <c r="J54" s="207" t="s">
        <v>528</v>
      </c>
      <c r="K54" s="184">
        <v>89.35</v>
      </c>
      <c r="L54" s="185" t="s">
        <v>454</v>
      </c>
    </row>
    <row r="55" spans="1:12" ht="9.75" customHeight="1" thickBot="1">
      <c r="A55" s="261"/>
      <c r="B55" s="183" t="s">
        <v>529</v>
      </c>
      <c r="C55" s="254">
        <v>384.06</v>
      </c>
      <c r="D55" s="227">
        <v>1500</v>
      </c>
      <c r="E55" s="605"/>
      <c r="F55" s="258" t="s">
        <v>530</v>
      </c>
      <c r="G55" s="184">
        <v>3872.51</v>
      </c>
      <c r="H55" s="259">
        <v>6741</v>
      </c>
      <c r="I55" s="262"/>
      <c r="J55" s="208" t="s">
        <v>531</v>
      </c>
      <c r="K55" s="190">
        <v>110.51</v>
      </c>
      <c r="L55" s="185" t="s">
        <v>454</v>
      </c>
    </row>
    <row r="56" spans="1:12" ht="9.75" customHeight="1" thickBot="1">
      <c r="A56" s="263"/>
      <c r="B56" s="189" t="s">
        <v>532</v>
      </c>
      <c r="C56" s="264">
        <v>484.7</v>
      </c>
      <c r="D56" s="251">
        <v>1240</v>
      </c>
      <c r="E56" s="605"/>
      <c r="F56" s="258" t="s">
        <v>533</v>
      </c>
      <c r="G56" s="184">
        <v>8430.64</v>
      </c>
      <c r="H56" s="259">
        <v>14676</v>
      </c>
      <c r="I56" s="607" t="s">
        <v>534</v>
      </c>
      <c r="J56" s="265" t="s">
        <v>535</v>
      </c>
      <c r="K56" s="231">
        <v>474.55</v>
      </c>
      <c r="L56" s="185" t="s">
        <v>454</v>
      </c>
    </row>
    <row r="57" spans="1:12" ht="9.75" customHeight="1" thickBot="1">
      <c r="A57" s="609" t="s">
        <v>536</v>
      </c>
      <c r="B57" s="266"/>
      <c r="C57" s="267"/>
      <c r="D57" s="169"/>
      <c r="E57" s="606"/>
      <c r="F57" s="258" t="s">
        <v>537</v>
      </c>
      <c r="G57" s="184">
        <v>4253.41</v>
      </c>
      <c r="H57" s="259">
        <v>7404</v>
      </c>
      <c r="I57" s="608"/>
      <c r="J57" s="268" t="s">
        <v>538</v>
      </c>
      <c r="K57" s="236">
        <v>535.25</v>
      </c>
      <c r="L57" s="191" t="s">
        <v>454</v>
      </c>
    </row>
    <row r="58" spans="1:12" ht="9.75" customHeight="1" thickBot="1">
      <c r="A58" s="609"/>
      <c r="B58" s="171" t="s">
        <v>539</v>
      </c>
      <c r="C58" s="269">
        <v>175.61</v>
      </c>
      <c r="D58" s="252">
        <v>3138</v>
      </c>
      <c r="E58" s="270"/>
      <c r="F58" s="258" t="s">
        <v>540</v>
      </c>
      <c r="G58" s="184">
        <v>8024.35</v>
      </c>
      <c r="H58" s="259">
        <v>13969</v>
      </c>
      <c r="I58" s="608"/>
      <c r="J58" s="268" t="s">
        <v>541</v>
      </c>
      <c r="K58" s="231">
        <v>594.73</v>
      </c>
      <c r="L58" s="196" t="s">
        <v>454</v>
      </c>
    </row>
    <row r="59" spans="1:12" ht="9.75" customHeight="1">
      <c r="A59" s="609"/>
      <c r="B59" s="180" t="s">
        <v>542</v>
      </c>
      <c r="C59" s="271">
        <v>203.15</v>
      </c>
      <c r="D59" s="227">
        <v>2100</v>
      </c>
      <c r="E59" s="270"/>
      <c r="F59" s="258" t="s">
        <v>543</v>
      </c>
      <c r="G59" s="184">
        <v>9916.16</v>
      </c>
      <c r="H59" s="259">
        <v>17261</v>
      </c>
      <c r="I59" s="270"/>
      <c r="J59" s="268" t="s">
        <v>544</v>
      </c>
      <c r="K59" s="231">
        <v>668.55</v>
      </c>
      <c r="L59" s="196" t="s">
        <v>454</v>
      </c>
    </row>
    <row r="60" spans="1:12" ht="9.75" customHeight="1" thickBot="1">
      <c r="A60" s="609"/>
      <c r="B60" s="180" t="s">
        <v>545</v>
      </c>
      <c r="C60" s="271">
        <v>237.01</v>
      </c>
      <c r="D60" s="227">
        <v>2629</v>
      </c>
      <c r="E60" s="272"/>
      <c r="F60" s="273" t="s">
        <v>546</v>
      </c>
      <c r="G60" s="190">
        <v>24453.94</v>
      </c>
      <c r="H60" s="274">
        <v>42568</v>
      </c>
      <c r="I60" s="275"/>
      <c r="J60" s="276" t="s">
        <v>547</v>
      </c>
      <c r="K60" s="277">
        <v>766.99</v>
      </c>
      <c r="L60" s="175" t="s">
        <v>454</v>
      </c>
    </row>
    <row r="61" spans="1:12" ht="9.75" customHeight="1" thickBot="1">
      <c r="A61" s="609"/>
      <c r="B61" s="217" t="s">
        <v>548</v>
      </c>
      <c r="C61" s="278">
        <v>304.72</v>
      </c>
      <c r="D61" s="227">
        <v>2947.83</v>
      </c>
      <c r="E61" s="593" t="s">
        <v>549</v>
      </c>
      <c r="F61" s="279" t="s">
        <v>550</v>
      </c>
      <c r="G61" s="174">
        <v>9.76</v>
      </c>
      <c r="H61" s="175" t="s">
        <v>454</v>
      </c>
      <c r="I61" s="212"/>
      <c r="J61" s="265" t="s">
        <v>551</v>
      </c>
      <c r="K61" s="174">
        <v>377.44</v>
      </c>
      <c r="L61" s="185" t="s">
        <v>454</v>
      </c>
    </row>
    <row r="62" spans="1:12" ht="9.75" customHeight="1" thickBot="1">
      <c r="A62" s="610"/>
      <c r="B62" s="280"/>
      <c r="C62" s="281"/>
      <c r="D62" s="282"/>
      <c r="E62" s="599"/>
      <c r="F62" s="283" t="s">
        <v>552</v>
      </c>
      <c r="G62" s="184">
        <v>9.76</v>
      </c>
      <c r="H62" s="185" t="s">
        <v>454</v>
      </c>
      <c r="I62" s="284"/>
      <c r="J62" s="268" t="s">
        <v>553</v>
      </c>
      <c r="K62" s="184">
        <v>511.09</v>
      </c>
      <c r="L62" s="185" t="s">
        <v>454</v>
      </c>
    </row>
    <row r="63" spans="1:12" ht="9.75" customHeight="1">
      <c r="A63" s="611" t="s">
        <v>554</v>
      </c>
      <c r="B63" s="167" t="s">
        <v>555</v>
      </c>
      <c r="C63" s="285">
        <v>218.91</v>
      </c>
      <c r="D63" s="286">
        <v>5100</v>
      </c>
      <c r="E63" s="599"/>
      <c r="F63" s="283" t="s">
        <v>556</v>
      </c>
      <c r="G63" s="184">
        <v>10.35</v>
      </c>
      <c r="H63" s="185" t="s">
        <v>454</v>
      </c>
      <c r="I63" s="284"/>
      <c r="J63" s="268" t="s">
        <v>557</v>
      </c>
      <c r="K63" s="184">
        <v>1033.31</v>
      </c>
      <c r="L63" s="185" t="s">
        <v>454</v>
      </c>
    </row>
    <row r="64" spans="1:12" ht="9.75" customHeight="1" thickBot="1">
      <c r="A64" s="611"/>
      <c r="B64" s="183" t="s">
        <v>558</v>
      </c>
      <c r="C64" s="287">
        <v>204</v>
      </c>
      <c r="D64" s="288">
        <v>2700</v>
      </c>
      <c r="E64" s="599"/>
      <c r="F64" s="283" t="s">
        <v>559</v>
      </c>
      <c r="G64" s="184">
        <v>9.91</v>
      </c>
      <c r="H64" s="185" t="s">
        <v>454</v>
      </c>
      <c r="I64" s="284"/>
      <c r="J64" s="268" t="s">
        <v>560</v>
      </c>
      <c r="K64" s="190">
        <v>2051.78</v>
      </c>
      <c r="L64" s="191" t="s">
        <v>454</v>
      </c>
    </row>
    <row r="65" spans="1:12" ht="9.75" customHeight="1" thickBot="1">
      <c r="A65" s="611"/>
      <c r="B65" s="183" t="s">
        <v>561</v>
      </c>
      <c r="C65" s="287">
        <v>217.13</v>
      </c>
      <c r="D65" s="288">
        <v>2000</v>
      </c>
      <c r="E65" s="270"/>
      <c r="F65" s="289" t="s">
        <v>562</v>
      </c>
      <c r="G65" s="190">
        <v>10.35</v>
      </c>
      <c r="H65" s="191" t="s">
        <v>454</v>
      </c>
      <c r="I65" s="290"/>
      <c r="J65" s="291" t="s">
        <v>563</v>
      </c>
      <c r="K65" s="292">
        <v>3963.71</v>
      </c>
      <c r="L65" s="196" t="s">
        <v>454</v>
      </c>
    </row>
    <row r="66" spans="1:12" ht="9.75" customHeight="1" thickBot="1">
      <c r="A66" s="611"/>
      <c r="B66" s="183" t="s">
        <v>564</v>
      </c>
      <c r="C66" s="287">
        <v>271.61</v>
      </c>
      <c r="D66" s="288">
        <v>2200</v>
      </c>
      <c r="E66" s="201"/>
      <c r="F66" s="293"/>
      <c r="G66" s="294"/>
      <c r="H66" s="295" t="s">
        <v>454</v>
      </c>
      <c r="I66" s="296"/>
      <c r="J66" s="205" t="s">
        <v>565</v>
      </c>
      <c r="K66" s="174">
        <v>197.51</v>
      </c>
      <c r="L66" s="196" t="s">
        <v>454</v>
      </c>
    </row>
    <row r="67" spans="1:12" ht="15.75" customHeight="1">
      <c r="A67" s="261"/>
      <c r="B67" s="183" t="s">
        <v>566</v>
      </c>
      <c r="C67" s="287">
        <v>237</v>
      </c>
      <c r="D67" s="288">
        <v>1840</v>
      </c>
      <c r="E67" s="593" t="s">
        <v>567</v>
      </c>
      <c r="F67" s="205" t="s">
        <v>568</v>
      </c>
      <c r="G67" s="174">
        <v>14.75</v>
      </c>
      <c r="H67" s="175" t="s">
        <v>454</v>
      </c>
      <c r="I67" s="297"/>
      <c r="J67" s="207" t="s">
        <v>569</v>
      </c>
      <c r="K67" s="184">
        <v>153.42</v>
      </c>
      <c r="L67" s="175" t="s">
        <v>454</v>
      </c>
    </row>
    <row r="68" spans="1:12" ht="14.25" customHeight="1" thickBot="1">
      <c r="A68" s="298"/>
      <c r="B68" s="183" t="s">
        <v>570</v>
      </c>
      <c r="C68" s="287">
        <v>325.34</v>
      </c>
      <c r="D68" s="288">
        <v>1680</v>
      </c>
      <c r="E68" s="594"/>
      <c r="F68" s="207" t="s">
        <v>571</v>
      </c>
      <c r="G68" s="184">
        <v>19.22</v>
      </c>
      <c r="H68" s="185" t="s">
        <v>454</v>
      </c>
      <c r="I68" s="272"/>
      <c r="J68" s="299" t="s">
        <v>572</v>
      </c>
      <c r="K68" s="300">
        <v>215.44</v>
      </c>
      <c r="L68" s="185" t="s">
        <v>454</v>
      </c>
    </row>
    <row r="69" spans="1:12" ht="9.75" customHeight="1" thickBot="1">
      <c r="A69" s="298"/>
      <c r="B69" s="189" t="s">
        <v>573</v>
      </c>
      <c r="C69" s="287">
        <v>370.26</v>
      </c>
      <c r="D69" s="288"/>
      <c r="E69" s="301"/>
      <c r="F69" s="207" t="s">
        <v>574</v>
      </c>
      <c r="G69" s="184">
        <v>29.16</v>
      </c>
      <c r="H69" s="185" t="s">
        <v>454</v>
      </c>
      <c r="I69" s="297" t="s">
        <v>575</v>
      </c>
      <c r="J69" s="205" t="s">
        <v>519</v>
      </c>
      <c r="K69" s="302">
        <v>403.92</v>
      </c>
      <c r="L69" s="185" t="s">
        <v>454</v>
      </c>
    </row>
    <row r="70" spans="1:12" ht="9.75" customHeight="1" thickBot="1">
      <c r="A70" s="595" t="s">
        <v>628</v>
      </c>
      <c r="B70" s="167" t="s">
        <v>576</v>
      </c>
      <c r="C70" s="303">
        <v>186.72</v>
      </c>
      <c r="D70" s="223">
        <v>1650</v>
      </c>
      <c r="E70" s="304"/>
      <c r="F70" s="299" t="s">
        <v>577</v>
      </c>
      <c r="G70" s="300">
        <v>43.08</v>
      </c>
      <c r="H70" s="185" t="s">
        <v>454</v>
      </c>
      <c r="I70" s="297"/>
      <c r="J70" s="207" t="s">
        <v>578</v>
      </c>
      <c r="K70" s="305">
        <v>433.62</v>
      </c>
      <c r="L70" s="185" t="s">
        <v>454</v>
      </c>
    </row>
    <row r="71" spans="1:12" ht="9.75" customHeight="1" thickBot="1">
      <c r="A71" s="596"/>
      <c r="B71" s="183" t="s">
        <v>579</v>
      </c>
      <c r="C71" s="306">
        <v>214.34</v>
      </c>
      <c r="D71" s="227">
        <v>1820</v>
      </c>
      <c r="E71" s="597" t="s">
        <v>580</v>
      </c>
      <c r="F71" s="171" t="s">
        <v>581</v>
      </c>
      <c r="G71" s="224">
        <v>207.21</v>
      </c>
      <c r="H71" s="191" t="s">
        <v>454</v>
      </c>
      <c r="I71" s="307"/>
      <c r="J71" s="208" t="s">
        <v>582</v>
      </c>
      <c r="K71" s="308">
        <v>497.7</v>
      </c>
      <c r="L71" s="191" t="s">
        <v>454</v>
      </c>
    </row>
    <row r="72" spans="1:12" ht="9.75" customHeight="1" thickBot="1">
      <c r="A72" s="596"/>
      <c r="B72" s="183" t="s">
        <v>583</v>
      </c>
      <c r="C72" s="309">
        <v>268.48</v>
      </c>
      <c r="D72" s="227">
        <v>1604.8</v>
      </c>
      <c r="E72" s="598"/>
      <c r="F72" s="180" t="s">
        <v>584</v>
      </c>
      <c r="G72" s="181">
        <v>214.04</v>
      </c>
      <c r="H72" s="196" t="s">
        <v>454</v>
      </c>
      <c r="I72" s="310" t="s">
        <v>585</v>
      </c>
      <c r="J72" s="311"/>
      <c r="K72" s="242"/>
      <c r="L72" s="196" t="s">
        <v>454</v>
      </c>
    </row>
    <row r="73" spans="1:12" ht="9.75" customHeight="1" thickBot="1">
      <c r="A73" s="312"/>
      <c r="B73" s="189" t="s">
        <v>586</v>
      </c>
      <c r="C73" s="313">
        <v>586.04</v>
      </c>
      <c r="D73" s="227">
        <v>1235</v>
      </c>
      <c r="E73" s="598"/>
      <c r="F73" s="180" t="s">
        <v>587</v>
      </c>
      <c r="G73" s="181">
        <v>224.28</v>
      </c>
      <c r="H73" s="175" t="s">
        <v>454</v>
      </c>
      <c r="I73" s="53"/>
      <c r="J73" s="314" t="s">
        <v>588</v>
      </c>
      <c r="K73" s="315">
        <v>305.94</v>
      </c>
      <c r="L73" s="185">
        <v>3721</v>
      </c>
    </row>
    <row r="74" spans="1:12" ht="15.75" customHeight="1" thickBot="1">
      <c r="A74" s="312"/>
      <c r="B74" s="316"/>
      <c r="C74" s="317"/>
      <c r="D74" s="227">
        <v>1108</v>
      </c>
      <c r="E74" s="598"/>
      <c r="F74" s="180" t="s">
        <v>589</v>
      </c>
      <c r="G74" s="181">
        <v>231.12</v>
      </c>
      <c r="H74" s="185" t="s">
        <v>454</v>
      </c>
      <c r="I74" s="201"/>
      <c r="J74" s="244"/>
      <c r="K74" s="318"/>
      <c r="L74" s="191">
        <v>9570</v>
      </c>
    </row>
    <row r="75" spans="1:12" ht="9.75" customHeight="1" thickBot="1">
      <c r="A75" s="319"/>
      <c r="B75" s="320"/>
      <c r="C75" s="321"/>
      <c r="D75" s="322"/>
      <c r="E75" s="598"/>
      <c r="F75" s="180" t="s">
        <v>590</v>
      </c>
      <c r="G75" s="181">
        <v>285.76</v>
      </c>
      <c r="H75" s="185" t="s">
        <v>454</v>
      </c>
      <c r="I75" s="323" t="s">
        <v>591</v>
      </c>
      <c r="J75" s="265" t="s">
        <v>592</v>
      </c>
      <c r="K75" s="231">
        <v>2880.64</v>
      </c>
      <c r="L75" s="196" t="s">
        <v>454</v>
      </c>
    </row>
    <row r="76" spans="1:12" ht="17.25" customHeight="1">
      <c r="A76" s="593" t="s">
        <v>593</v>
      </c>
      <c r="B76" s="171" t="s">
        <v>594</v>
      </c>
      <c r="C76" s="324">
        <v>1282.72</v>
      </c>
      <c r="D76" s="325">
        <v>4366</v>
      </c>
      <c r="E76" s="270"/>
      <c r="F76" s="180" t="s">
        <v>595</v>
      </c>
      <c r="G76" s="181">
        <v>293.73</v>
      </c>
      <c r="H76" s="175" t="s">
        <v>454</v>
      </c>
      <c r="I76" s="297" t="s">
        <v>596</v>
      </c>
      <c r="J76" s="268" t="s">
        <v>597</v>
      </c>
      <c r="K76" s="233">
        <v>4283.61</v>
      </c>
      <c r="L76" s="175" t="s">
        <v>454</v>
      </c>
    </row>
    <row r="77" spans="1:12" ht="17.25" customHeight="1">
      <c r="A77" s="599"/>
      <c r="B77" s="180" t="s">
        <v>598</v>
      </c>
      <c r="C77" s="326">
        <v>1384.92</v>
      </c>
      <c r="D77" s="327">
        <v>3847</v>
      </c>
      <c r="E77" s="270"/>
      <c r="F77" s="180" t="s">
        <v>599</v>
      </c>
      <c r="G77" s="181">
        <v>306.26</v>
      </c>
      <c r="H77" s="185" t="s">
        <v>454</v>
      </c>
      <c r="I77" s="297"/>
      <c r="J77" s="268" t="s">
        <v>600</v>
      </c>
      <c r="K77" s="234">
        <v>4698.68</v>
      </c>
      <c r="L77" s="185" t="s">
        <v>454</v>
      </c>
    </row>
    <row r="78" spans="1:12" ht="18" customHeight="1" thickBot="1">
      <c r="A78" s="599"/>
      <c r="B78" s="180" t="s">
        <v>601</v>
      </c>
      <c r="C78" s="326">
        <v>1602.24</v>
      </c>
      <c r="D78" s="327">
        <v>2645</v>
      </c>
      <c r="E78" s="272"/>
      <c r="F78" s="328" t="s">
        <v>602</v>
      </c>
      <c r="G78" s="329">
        <v>327.89</v>
      </c>
      <c r="H78" s="185" t="s">
        <v>454</v>
      </c>
      <c r="I78" s="297"/>
      <c r="J78" s="268" t="s">
        <v>603</v>
      </c>
      <c r="K78" s="234">
        <v>12421.21</v>
      </c>
      <c r="L78" s="185" t="s">
        <v>454</v>
      </c>
    </row>
    <row r="79" spans="1:12" ht="9.75" customHeight="1" thickBot="1">
      <c r="A79" s="599"/>
      <c r="B79" s="180" t="s">
        <v>604</v>
      </c>
      <c r="C79" s="326">
        <v>1915.69</v>
      </c>
      <c r="D79" s="327">
        <v>4366</v>
      </c>
      <c r="E79" s="600" t="s">
        <v>605</v>
      </c>
      <c r="F79" s="205" t="s">
        <v>606</v>
      </c>
      <c r="G79" s="302">
        <v>242.65</v>
      </c>
      <c r="H79" s="185" t="s">
        <v>454</v>
      </c>
      <c r="I79" s="297"/>
      <c r="J79" s="276" t="s">
        <v>607</v>
      </c>
      <c r="K79" s="236">
        <v>25859.37</v>
      </c>
      <c r="L79" s="185" t="s">
        <v>454</v>
      </c>
    </row>
    <row r="80" spans="1:12" ht="9.75" customHeight="1" thickBot="1">
      <c r="A80" s="599"/>
      <c r="B80" s="180" t="s">
        <v>608</v>
      </c>
      <c r="C80" s="326">
        <v>2135.19</v>
      </c>
      <c r="D80" s="175" t="s">
        <v>454</v>
      </c>
      <c r="E80" s="600"/>
      <c r="F80" s="207" t="s">
        <v>609</v>
      </c>
      <c r="G80" s="305">
        <v>320.94</v>
      </c>
      <c r="H80" s="191" t="s">
        <v>454</v>
      </c>
      <c r="I80" s="330"/>
      <c r="J80" s="331"/>
      <c r="K80" s="332"/>
      <c r="L80" s="290" t="s">
        <v>454</v>
      </c>
    </row>
    <row r="81" spans="1:12" ht="18.75" customHeight="1" thickBot="1">
      <c r="A81" s="599"/>
      <c r="B81" s="180" t="s">
        <v>610</v>
      </c>
      <c r="C81" s="326">
        <v>2200.77</v>
      </c>
      <c r="D81" s="185" t="s">
        <v>454</v>
      </c>
      <c r="E81" s="600"/>
      <c r="F81" s="207" t="s">
        <v>611</v>
      </c>
      <c r="G81" s="305">
        <v>499.97</v>
      </c>
      <c r="H81" s="196" t="s">
        <v>454</v>
      </c>
      <c r="I81" s="297" t="s">
        <v>612</v>
      </c>
      <c r="J81" s="268" t="s">
        <v>613</v>
      </c>
      <c r="K81" s="231">
        <v>299.64</v>
      </c>
      <c r="L81" s="196" t="s">
        <v>454</v>
      </c>
    </row>
    <row r="82" spans="1:12" ht="17.25" customHeight="1">
      <c r="A82" s="601"/>
      <c r="B82" s="180" t="s">
        <v>614</v>
      </c>
      <c r="C82" s="326">
        <v>1307.99</v>
      </c>
      <c r="D82" s="185" t="s">
        <v>454</v>
      </c>
      <c r="E82" s="600"/>
      <c r="F82" s="207" t="s">
        <v>615</v>
      </c>
      <c r="G82" s="305">
        <v>234.23</v>
      </c>
      <c r="H82" s="185" t="s">
        <v>454</v>
      </c>
      <c r="I82" s="333"/>
      <c r="J82" s="268" t="s">
        <v>616</v>
      </c>
      <c r="K82" s="231">
        <v>335.19</v>
      </c>
      <c r="L82" s="196" t="s">
        <v>454</v>
      </c>
    </row>
    <row r="83" spans="1:12" ht="18" customHeight="1" thickBot="1">
      <c r="A83" s="601"/>
      <c r="B83" s="180" t="s">
        <v>617</v>
      </c>
      <c r="C83" s="326">
        <v>1338.88</v>
      </c>
      <c r="D83" s="185" t="s">
        <v>454</v>
      </c>
      <c r="E83" s="260"/>
      <c r="F83" s="207" t="s">
        <v>618</v>
      </c>
      <c r="G83" s="305">
        <v>237.54</v>
      </c>
      <c r="H83" s="191" t="s">
        <v>454</v>
      </c>
      <c r="I83" s="333"/>
      <c r="J83" s="268" t="s">
        <v>619</v>
      </c>
      <c r="K83" s="233">
        <v>352.97</v>
      </c>
      <c r="L83" s="175" t="s">
        <v>454</v>
      </c>
    </row>
    <row r="84" spans="1:12" ht="17.25" customHeight="1" thickBot="1">
      <c r="A84" s="53"/>
      <c r="B84" s="180" t="s">
        <v>620</v>
      </c>
      <c r="C84" s="326">
        <v>1489.75</v>
      </c>
      <c r="D84" s="191" t="s">
        <v>454</v>
      </c>
      <c r="E84" s="260"/>
      <c r="F84" s="207" t="s">
        <v>621</v>
      </c>
      <c r="G84" s="305">
        <v>337.44</v>
      </c>
      <c r="H84" s="196" t="s">
        <v>454</v>
      </c>
      <c r="I84" s="333"/>
      <c r="J84" s="268" t="s">
        <v>622</v>
      </c>
      <c r="K84" s="234">
        <v>427.88</v>
      </c>
      <c r="L84" s="185" t="s">
        <v>454</v>
      </c>
    </row>
    <row r="85" spans="1:12" ht="9.75" customHeight="1" thickBot="1">
      <c r="A85" s="201"/>
      <c r="B85" s="217" t="s">
        <v>623</v>
      </c>
      <c r="C85" s="334">
        <v>1601.42</v>
      </c>
      <c r="D85" s="335" t="s">
        <v>454</v>
      </c>
      <c r="E85" s="336"/>
      <c r="F85" s="208" t="s">
        <v>624</v>
      </c>
      <c r="G85" s="308">
        <v>382.73</v>
      </c>
      <c r="H85" s="335" t="s">
        <v>454</v>
      </c>
      <c r="I85" s="337"/>
      <c r="J85" s="268" t="s">
        <v>625</v>
      </c>
      <c r="K85" s="236">
        <v>553.58</v>
      </c>
      <c r="L85" s="191" t="s">
        <v>454</v>
      </c>
    </row>
    <row r="86" ht="10.5" customHeight="1"/>
  </sheetData>
  <sheetProtection/>
  <mergeCells count="34">
    <mergeCell ref="A2:L2"/>
    <mergeCell ref="A3:L3"/>
    <mergeCell ref="A4:L4"/>
    <mergeCell ref="J10:J20"/>
    <mergeCell ref="K10:K20"/>
    <mergeCell ref="L10:L20"/>
    <mergeCell ref="E10:E20"/>
    <mergeCell ref="F10:F20"/>
    <mergeCell ref="G10:G20"/>
    <mergeCell ref="H10:H20"/>
    <mergeCell ref="A21:A28"/>
    <mergeCell ref="I21:I22"/>
    <mergeCell ref="A36:A44"/>
    <mergeCell ref="E36:E46"/>
    <mergeCell ref="I42:I43"/>
    <mergeCell ref="I10:I20"/>
    <mergeCell ref="A10:A20"/>
    <mergeCell ref="B10:B20"/>
    <mergeCell ref="C10:C20"/>
    <mergeCell ref="D10:D20"/>
    <mergeCell ref="I47:I48"/>
    <mergeCell ref="A50:A54"/>
    <mergeCell ref="I51:I53"/>
    <mergeCell ref="E52:E57"/>
    <mergeCell ref="I56:I58"/>
    <mergeCell ref="A57:A62"/>
    <mergeCell ref="E61:E64"/>
    <mergeCell ref="A63:A66"/>
    <mergeCell ref="E67:E68"/>
    <mergeCell ref="A70:A72"/>
    <mergeCell ref="E71:E75"/>
    <mergeCell ref="A76:A81"/>
    <mergeCell ref="E79:E82"/>
    <mergeCell ref="A82:A83"/>
  </mergeCells>
  <printOptions/>
  <pageMargins left="0.22" right="0.26" top="0.27" bottom="0.21" header="0.25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S69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9.00390625" style="0" customWidth="1"/>
    <col min="2" max="2" width="7.75390625" style="0" customWidth="1"/>
    <col min="3" max="3" width="9.625" style="0" customWidth="1"/>
    <col min="4" max="4" width="10.375" style="0" customWidth="1"/>
    <col min="5" max="5" width="12.375" style="0" customWidth="1"/>
    <col min="6" max="6" width="2.125" style="0" customWidth="1"/>
    <col min="7" max="7" width="9.00390625" style="0" customWidth="1"/>
    <col min="8" max="8" width="8.25390625" style="0" customWidth="1"/>
    <col min="9" max="9" width="10.625" style="0" customWidth="1"/>
    <col min="10" max="10" width="11.375" style="0" customWidth="1"/>
    <col min="11" max="11" width="9.25390625" style="0" customWidth="1"/>
  </cols>
  <sheetData>
    <row r="1" spans="1:11" ht="6" customHeight="1">
      <c r="A1" s="644" t="s">
        <v>797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</row>
    <row r="2" spans="1:11" ht="15" customHeight="1">
      <c r="A2" s="644"/>
      <c r="B2" s="644"/>
      <c r="C2" s="644"/>
      <c r="D2" s="644"/>
      <c r="E2" s="644"/>
      <c r="F2" s="644"/>
      <c r="G2" s="644"/>
      <c r="H2" s="644"/>
      <c r="I2" s="644"/>
      <c r="J2" s="644"/>
      <c r="K2" s="644"/>
    </row>
    <row r="3" spans="1:11" ht="6" customHeight="1">
      <c r="A3" s="639"/>
      <c r="B3" s="639"/>
      <c r="C3" s="639"/>
      <c r="D3" s="639"/>
      <c r="E3" s="639"/>
      <c r="F3" s="639"/>
      <c r="G3" s="639"/>
      <c r="H3" s="639"/>
      <c r="I3" s="639"/>
      <c r="J3" s="639"/>
      <c r="K3" s="639"/>
    </row>
    <row r="4" spans="1:11" ht="18" customHeight="1">
      <c r="A4" s="645" t="s">
        <v>804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</row>
    <row r="5" spans="1:11" ht="13.5" customHeight="1">
      <c r="A5" s="639" t="s">
        <v>629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</row>
    <row r="6" spans="1:19" ht="13.5" customHeight="1">
      <c r="A6" s="639" t="s">
        <v>630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3"/>
      <c r="M6" s="3"/>
      <c r="N6" s="3"/>
      <c r="O6" s="3"/>
      <c r="P6" s="3"/>
      <c r="Q6" s="3"/>
      <c r="R6" s="3"/>
      <c r="S6" s="3"/>
    </row>
    <row r="7" spans="1:19" ht="13.5" customHeight="1">
      <c r="A7" s="639" t="s">
        <v>2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3"/>
      <c r="M7" s="3"/>
      <c r="N7" s="3"/>
      <c r="O7" s="3"/>
      <c r="P7" s="3"/>
      <c r="Q7" s="3"/>
      <c r="R7" s="3"/>
      <c r="S7" s="3"/>
    </row>
    <row r="8" spans="1:19" ht="13.5" customHeight="1">
      <c r="A8" s="639" t="s">
        <v>659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3"/>
      <c r="M8" s="3"/>
      <c r="N8" s="3"/>
      <c r="O8" s="3"/>
      <c r="P8" s="3"/>
      <c r="Q8" s="3"/>
      <c r="R8" s="3"/>
      <c r="S8" s="3"/>
    </row>
    <row r="9" spans="1:19" ht="15.75" customHeight="1">
      <c r="A9" s="640" t="s">
        <v>768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4"/>
      <c r="M9" s="4"/>
      <c r="N9" s="4"/>
      <c r="O9" s="4"/>
      <c r="P9" s="4"/>
      <c r="Q9" s="4"/>
      <c r="R9" s="4"/>
      <c r="S9" s="4"/>
    </row>
    <row r="10" spans="1:19" ht="15.75" customHeight="1">
      <c r="A10" s="640" t="s">
        <v>769</v>
      </c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4"/>
      <c r="M10" s="4"/>
      <c r="N10" s="4"/>
      <c r="O10" s="4"/>
      <c r="P10" s="4"/>
      <c r="Q10" s="4"/>
      <c r="R10" s="4"/>
      <c r="S10" s="4"/>
    </row>
    <row r="11" spans="1:19" ht="15.75" customHeight="1">
      <c r="A11" s="640" t="s">
        <v>770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4"/>
      <c r="M11" s="4"/>
      <c r="N11" s="4"/>
      <c r="O11" s="4"/>
      <c r="P11" s="4"/>
      <c r="Q11" s="4"/>
      <c r="R11" s="4"/>
      <c r="S11" s="4"/>
    </row>
    <row r="12" spans="1:19" s="6" customFormat="1" ht="15.75" customHeight="1" thickBot="1">
      <c r="A12" s="653" t="s">
        <v>771</v>
      </c>
      <c r="B12" s="653"/>
      <c r="C12" s="653"/>
      <c r="D12" s="653"/>
      <c r="E12" s="653"/>
      <c r="F12" s="653"/>
      <c r="G12" s="653"/>
      <c r="H12" s="653"/>
      <c r="I12" s="653"/>
      <c r="J12" s="653"/>
      <c r="K12" s="653"/>
      <c r="L12" s="4"/>
      <c r="M12" s="4"/>
      <c r="N12" s="4"/>
      <c r="O12" s="4"/>
      <c r="P12" s="4"/>
      <c r="Q12" s="4"/>
      <c r="R12" s="4"/>
      <c r="S12" s="4"/>
    </row>
    <row r="13" spans="4:10" ht="16.5" thickTop="1">
      <c r="D13" s="462" t="s">
        <v>660</v>
      </c>
      <c r="E13" s="462"/>
      <c r="F13" s="462"/>
      <c r="G13" s="462"/>
      <c r="H13" s="462"/>
      <c r="J13" t="s">
        <v>808</v>
      </c>
    </row>
    <row r="14" spans="1:11" ht="17.25" customHeight="1">
      <c r="A14" s="647" t="s">
        <v>631</v>
      </c>
      <c r="B14" s="648" t="s">
        <v>632</v>
      </c>
      <c r="C14" s="649" t="s">
        <v>633</v>
      </c>
      <c r="D14" s="646" t="s">
        <v>634</v>
      </c>
      <c r="E14" s="646" t="s">
        <v>635</v>
      </c>
      <c r="F14" s="340"/>
      <c r="G14" s="647" t="s">
        <v>631</v>
      </c>
      <c r="H14" s="648" t="s">
        <v>632</v>
      </c>
      <c r="I14" s="649" t="s">
        <v>633</v>
      </c>
      <c r="J14" s="646" t="s">
        <v>634</v>
      </c>
      <c r="K14" s="646" t="s">
        <v>635</v>
      </c>
    </row>
    <row r="15" spans="1:12" ht="3" customHeight="1">
      <c r="A15" s="647"/>
      <c r="B15" s="647"/>
      <c r="C15" s="649"/>
      <c r="D15" s="646"/>
      <c r="E15" s="646"/>
      <c r="F15" s="340"/>
      <c r="G15" s="647"/>
      <c r="H15" s="647"/>
      <c r="I15" s="649"/>
      <c r="J15" s="646"/>
      <c r="K15" s="646"/>
      <c r="L15" s="12"/>
    </row>
    <row r="16" spans="1:12" ht="9.75" customHeight="1">
      <c r="A16" s="647"/>
      <c r="B16" s="647"/>
      <c r="C16" s="649"/>
      <c r="D16" s="646"/>
      <c r="E16" s="646"/>
      <c r="F16" s="340"/>
      <c r="G16" s="647"/>
      <c r="H16" s="647"/>
      <c r="I16" s="649"/>
      <c r="J16" s="646"/>
      <c r="K16" s="646"/>
      <c r="L16" s="12"/>
    </row>
    <row r="17" spans="1:12" ht="12" customHeight="1">
      <c r="A17" s="341" t="s">
        <v>636</v>
      </c>
      <c r="B17" s="342">
        <v>2.2</v>
      </c>
      <c r="C17" s="343">
        <v>24</v>
      </c>
      <c r="D17" s="344">
        <f>'[3]Канаты'!D16*1.18*1.03</f>
        <v>6830.961236</v>
      </c>
      <c r="E17" s="344">
        <f>'[3]Канаты'!E16*1.18*1.03</f>
        <v>9.23704</v>
      </c>
      <c r="F17" s="345"/>
      <c r="G17" s="650" t="s">
        <v>637</v>
      </c>
      <c r="H17" s="338">
        <v>8.1</v>
      </c>
      <c r="I17" s="339">
        <v>254</v>
      </c>
      <c r="J17" s="346">
        <f>'[3]Канаты'!J16*1.18*1.03</f>
        <v>43912.401999999995</v>
      </c>
      <c r="K17" s="346">
        <f>'[3]Канаты'!K16*1.18*1.03</f>
        <v>52.74836</v>
      </c>
      <c r="L17" s="12"/>
    </row>
    <row r="18" spans="1:12" ht="13.5" customHeight="1">
      <c r="A18" s="642" t="s">
        <v>638</v>
      </c>
      <c r="B18" s="347">
        <v>3.6</v>
      </c>
      <c r="C18" s="348">
        <v>49</v>
      </c>
      <c r="D18" s="344">
        <f>'[3]Канаты'!D17*1.18*1.03</f>
        <v>12093.23</v>
      </c>
      <c r="E18" s="344">
        <f>'[3]Канаты'!E17*1.18*1.03</f>
        <v>14.584800000000001</v>
      </c>
      <c r="F18" s="349"/>
      <c r="G18" s="650"/>
      <c r="H18" s="350">
        <v>9</v>
      </c>
      <c r="I18" s="351">
        <v>311</v>
      </c>
      <c r="J18" s="346">
        <f>'[3]Канаты'!J17*1.18*1.03</f>
        <v>46841.515999999996</v>
      </c>
      <c r="K18" s="346">
        <f>'[3]Канаты'!K17*1.18*1.03</f>
        <v>56.15148</v>
      </c>
      <c r="L18" s="12"/>
    </row>
    <row r="19" spans="1:12" ht="12.75">
      <c r="A19" s="642"/>
      <c r="B19" s="347">
        <v>4.1</v>
      </c>
      <c r="C19" s="348">
        <v>64</v>
      </c>
      <c r="D19" s="344">
        <f>'[3]Канаты'!D18*1.18*1.03</f>
        <v>12530.774</v>
      </c>
      <c r="E19" s="344">
        <f>'[3]Канаты'!E18*1.18*1.03</f>
        <v>14.94942</v>
      </c>
      <c r="F19" s="349"/>
      <c r="G19" s="650"/>
      <c r="H19" s="350">
        <v>9.7</v>
      </c>
      <c r="I19" s="351">
        <v>384</v>
      </c>
      <c r="J19" s="346">
        <f>'[3]Канаты'!J18*1.18*1.03</f>
        <v>55385.778</v>
      </c>
      <c r="K19" s="346">
        <f>'[3]Канаты'!K18*1.18*1.03</f>
        <v>66.48238</v>
      </c>
      <c r="L19" s="12"/>
    </row>
    <row r="20" spans="1:12" ht="12.75">
      <c r="A20" s="642"/>
      <c r="B20" s="347">
        <v>4.5</v>
      </c>
      <c r="C20" s="348">
        <v>74</v>
      </c>
      <c r="D20" s="344">
        <f>'[3]Канаты'!D19*1.18*1.03</f>
        <v>12773.854</v>
      </c>
      <c r="E20" s="344">
        <f>'[3]Канаты'!E19*1.18*1.03</f>
        <v>15.1925</v>
      </c>
      <c r="F20" s="349"/>
      <c r="G20" s="650"/>
      <c r="H20" s="350">
        <v>11.5</v>
      </c>
      <c r="I20" s="351">
        <v>513</v>
      </c>
      <c r="J20" s="346">
        <f>'[3]Канаты'!J19*1.18*1.03</f>
        <v>50986.03</v>
      </c>
      <c r="K20" s="346">
        <f>'[3]Канаты'!K19*1.18*1.03</f>
        <v>61.13461999999999</v>
      </c>
      <c r="L20" s="12"/>
    </row>
    <row r="21" spans="1:12" ht="12.75">
      <c r="A21" s="642"/>
      <c r="B21" s="347">
        <v>4.8</v>
      </c>
      <c r="C21" s="348">
        <v>84</v>
      </c>
      <c r="D21" s="344">
        <f>'[3]Канаты'!D20*1.18*1.03</f>
        <v>13478.786</v>
      </c>
      <c r="E21" s="344">
        <f>'[3]Канаты'!E20*1.18*1.03</f>
        <v>15.921739999999998</v>
      </c>
      <c r="F21" s="349"/>
      <c r="G21" s="650"/>
      <c r="H21" s="350">
        <v>13.5</v>
      </c>
      <c r="I21" s="351">
        <v>697</v>
      </c>
      <c r="J21" s="346">
        <f>'[3]Канаты'!J20*1.18*1.03</f>
        <v>62362.174</v>
      </c>
      <c r="K21" s="346">
        <f>'[3]Канаты'!K20*1.18*1.03</f>
        <v>74.86864</v>
      </c>
      <c r="L21" s="12"/>
    </row>
    <row r="22" spans="1:12" ht="12.75">
      <c r="A22" s="642"/>
      <c r="B22" s="347">
        <v>5.1</v>
      </c>
      <c r="C22" s="348">
        <v>96</v>
      </c>
      <c r="D22" s="344">
        <f>'[3]Канаты'!D21*1.18*1.03</f>
        <v>14159.41</v>
      </c>
      <c r="E22" s="344">
        <f>'[3]Канаты'!E21*1.18*1.03</f>
        <v>16.650979999999997</v>
      </c>
      <c r="F22" s="349"/>
      <c r="G22" s="650"/>
      <c r="H22" s="350">
        <v>15</v>
      </c>
      <c r="I22" s="351">
        <v>812</v>
      </c>
      <c r="J22" s="346">
        <f>'[3]Канаты'!J21*1.18*1.03</f>
        <v>65692.37</v>
      </c>
      <c r="K22" s="346">
        <f>'[3]Канаты'!K21*1.18*1.03</f>
        <v>78.87946000000001</v>
      </c>
      <c r="L22" s="12"/>
    </row>
    <row r="23" spans="1:12" ht="12.75">
      <c r="A23" s="642"/>
      <c r="B23" s="347">
        <v>5.6</v>
      </c>
      <c r="C23" s="348">
        <v>117</v>
      </c>
      <c r="D23" s="344">
        <f>'[3]Канаты'!D22*1.18*1.03</f>
        <v>14912.957999999999</v>
      </c>
      <c r="E23" s="344">
        <f>'[3]Канаты'!E22*1.18*1.03</f>
        <v>17.380219999999998</v>
      </c>
      <c r="F23" s="349"/>
      <c r="G23" s="650"/>
      <c r="H23" s="350">
        <v>16.5</v>
      </c>
      <c r="I23" s="351">
        <v>1045</v>
      </c>
      <c r="J23" s="346">
        <f>'[3]Канаты'!J22*1.18*1.03</f>
        <v>84251.52799999999</v>
      </c>
      <c r="K23" s="346">
        <f>'[3]Канаты'!K22*1.18*1.03</f>
        <v>101.12128</v>
      </c>
      <c r="L23" s="12"/>
    </row>
    <row r="24" spans="1:12" ht="12.75">
      <c r="A24" s="642"/>
      <c r="B24" s="347">
        <v>6.2</v>
      </c>
      <c r="C24" s="348">
        <v>142</v>
      </c>
      <c r="D24" s="344">
        <f>'[3]Канаты'!D23*1.18*1.03</f>
        <v>16894.06</v>
      </c>
      <c r="E24" s="344">
        <f>'[3]Канаты'!E23*1.18*1.03</f>
        <v>19.32486</v>
      </c>
      <c r="F24" s="349"/>
      <c r="G24" s="650"/>
      <c r="H24" s="350">
        <v>18</v>
      </c>
      <c r="I24" s="351">
        <v>1245</v>
      </c>
      <c r="J24" s="346">
        <f>'[3]Канаты'!J23*1.18*1.03</f>
        <v>98884.94399999999</v>
      </c>
      <c r="K24" s="346">
        <f>'[3]Канаты'!K23*1.18*1.03</f>
        <v>118.62303999999999</v>
      </c>
      <c r="L24" s="12"/>
    </row>
    <row r="25" spans="1:12" ht="12.75">
      <c r="A25" s="642"/>
      <c r="B25" s="347">
        <v>6.9</v>
      </c>
      <c r="C25" s="348">
        <v>177</v>
      </c>
      <c r="D25" s="344">
        <f>'[3]Канаты'!D24*1.18*1.03</f>
        <v>19422.091999999997</v>
      </c>
      <c r="E25" s="344">
        <f>'[3]Канаты'!E24*1.18*1.03</f>
        <v>23.33568</v>
      </c>
      <c r="F25" s="349"/>
      <c r="G25" s="650"/>
      <c r="H25" s="350">
        <v>20</v>
      </c>
      <c r="I25" s="351">
        <v>1520</v>
      </c>
      <c r="J25" s="346">
        <f>'[3]Канаты'!J24*1.18*1.03</f>
        <v>116082.85399999999</v>
      </c>
      <c r="K25" s="346">
        <f>'[3]Канаты'!K24*1.18*1.03</f>
        <v>139.28483999999997</v>
      </c>
      <c r="L25" s="12"/>
    </row>
    <row r="26" spans="1:12" ht="12.75">
      <c r="A26" s="642"/>
      <c r="B26" s="347">
        <v>7.6</v>
      </c>
      <c r="C26" s="348">
        <v>211</v>
      </c>
      <c r="D26" s="344">
        <f>'[3]Канаты'!D25*1.18*1.03</f>
        <v>21925.816</v>
      </c>
      <c r="E26" s="344">
        <f>'[3]Канаты'!E25*1.18*1.03</f>
        <v>26.25264</v>
      </c>
      <c r="F26" s="349"/>
      <c r="G26" s="650"/>
      <c r="H26" s="350">
        <v>22</v>
      </c>
      <c r="I26" s="351">
        <v>1830</v>
      </c>
      <c r="J26" s="346">
        <f>'[3]Канаты'!J25*1.18*1.03</f>
        <v>131299.662</v>
      </c>
      <c r="K26" s="346">
        <f>'[3]Канаты'!K25*1.18*1.03</f>
        <v>157.51584</v>
      </c>
      <c r="L26" s="12"/>
    </row>
    <row r="27" spans="1:12" ht="12.75">
      <c r="A27" s="642"/>
      <c r="B27" s="347">
        <v>8.3</v>
      </c>
      <c r="C27" s="348">
        <v>256</v>
      </c>
      <c r="D27" s="344">
        <f>'[3]Канаты'!D26*1.18*1.03</f>
        <v>25037.24</v>
      </c>
      <c r="E27" s="344">
        <f>'[3]Канаты'!E26*1.18*1.03</f>
        <v>30.02038</v>
      </c>
      <c r="F27" s="349"/>
      <c r="G27" s="650"/>
      <c r="H27" s="350">
        <v>23.5</v>
      </c>
      <c r="I27" s="351">
        <v>2130</v>
      </c>
      <c r="J27" s="346">
        <f>'[3]Канаты'!J26*1.18*1.03</f>
        <v>152083.002</v>
      </c>
      <c r="K27" s="346">
        <f>'[3]Канаты'!K26*1.18*1.03</f>
        <v>182.55308</v>
      </c>
      <c r="L27" s="12"/>
    </row>
    <row r="28" spans="1:12" ht="12.75">
      <c r="A28" s="642"/>
      <c r="B28" s="347">
        <v>9.1</v>
      </c>
      <c r="C28" s="348">
        <v>305</v>
      </c>
      <c r="D28" s="344">
        <f>'[3]Канаты'!D27*1.18*1.03</f>
        <v>28136.510000000002</v>
      </c>
      <c r="E28" s="344">
        <f>'[3]Канаты'!E27*1.18*1.03</f>
        <v>33.788120000000006</v>
      </c>
      <c r="F28" s="349"/>
      <c r="G28" s="650"/>
      <c r="H28" s="350">
        <v>25.5</v>
      </c>
      <c r="I28" s="350">
        <v>2495</v>
      </c>
      <c r="J28" s="346">
        <f>'[3]Канаты'!J27*1.18*1.03</f>
        <v>174689.442</v>
      </c>
      <c r="K28" s="346">
        <f>'[3]Канаты'!K27*1.18*1.03</f>
        <v>209.6565</v>
      </c>
      <c r="L28" s="12"/>
    </row>
    <row r="29" spans="1:12" ht="12.75">
      <c r="A29" s="642"/>
      <c r="B29" s="347">
        <v>9.6</v>
      </c>
      <c r="C29" s="348">
        <v>359</v>
      </c>
      <c r="D29" s="344">
        <f>'[3]Канаты'!D28*1.18*1.03</f>
        <v>30859.005999999998</v>
      </c>
      <c r="E29" s="344">
        <f>'[3]Канаты'!E28*1.18*1.03</f>
        <v>37.0697</v>
      </c>
      <c r="F29" s="349"/>
      <c r="G29" s="650"/>
      <c r="H29" s="350">
        <v>27</v>
      </c>
      <c r="I29" s="352">
        <v>2800</v>
      </c>
      <c r="J29" s="346">
        <f>'[3]Канаты'!J28*1.18*1.03</f>
        <v>195691.554</v>
      </c>
      <c r="K29" s="346">
        <f>'[3]Канаты'!K28*1.18*1.03</f>
        <v>234.81527999999997</v>
      </c>
      <c r="L29" s="12"/>
    </row>
    <row r="30" spans="1:12" ht="12.75">
      <c r="A30" s="642"/>
      <c r="B30" s="347">
        <v>11</v>
      </c>
      <c r="C30" s="348">
        <v>462</v>
      </c>
      <c r="D30" s="344">
        <f>'[3]Канаты'!D29*1.18*1.03</f>
        <v>37726.015999999996</v>
      </c>
      <c r="E30" s="353">
        <f>'[3]Канаты'!E29*1.18*1.03</f>
        <v>45.212880000000006</v>
      </c>
      <c r="F30" s="349"/>
      <c r="G30" s="650"/>
      <c r="H30" s="350">
        <v>29</v>
      </c>
      <c r="I30" s="351">
        <v>3215</v>
      </c>
      <c r="J30" s="346">
        <f>'[3]Канаты'!J29*1.18*1.03</f>
        <v>222734.204</v>
      </c>
      <c r="K30" s="346">
        <f>'[3]Канаты'!K29*1.18*1.03</f>
        <v>267.26646</v>
      </c>
      <c r="L30" s="12"/>
    </row>
    <row r="31" spans="1:12" ht="12.75">
      <c r="A31" s="642"/>
      <c r="B31" s="347">
        <v>12</v>
      </c>
      <c r="C31" s="348">
        <v>527</v>
      </c>
      <c r="D31" s="344">
        <f>'[3]Канаты'!D30*1.18*1.03</f>
        <v>42672.693999999996</v>
      </c>
      <c r="E31" s="353">
        <f>'[3]Канаты'!E30*1.18*1.03</f>
        <v>51.16834</v>
      </c>
      <c r="F31" s="349"/>
      <c r="G31" s="650"/>
      <c r="H31" s="350">
        <v>31</v>
      </c>
      <c r="I31" s="351">
        <v>3655</v>
      </c>
      <c r="J31" s="346">
        <f>'[3]Канаты'!J30*1.18*1.03</f>
        <v>251186.718</v>
      </c>
      <c r="K31" s="346">
        <f>'[3]Канаты'!K30*1.18*1.03</f>
        <v>301.4192</v>
      </c>
      <c r="L31" s="12"/>
    </row>
    <row r="32" spans="1:12" ht="12.75">
      <c r="A32" s="642"/>
      <c r="B32" s="347">
        <v>13</v>
      </c>
      <c r="C32" s="348">
        <v>597</v>
      </c>
      <c r="D32" s="344">
        <f>'[3]Канаты'!D31*1.18*1.03</f>
        <v>46306.74</v>
      </c>
      <c r="E32" s="353">
        <f>'[3]Канаты'!E31*1.18*1.03</f>
        <v>55.543780000000005</v>
      </c>
      <c r="F32" s="349"/>
      <c r="G32" s="650"/>
      <c r="H32" s="350">
        <v>39.5</v>
      </c>
      <c r="I32" s="351">
        <v>6080</v>
      </c>
      <c r="J32" s="346">
        <f>'[3]Канаты'!J31*1.18*1.03</f>
        <v>418996.996</v>
      </c>
      <c r="K32" s="346">
        <f>'[3]Канаты'!K31*1.18*1.03</f>
        <v>502.81098</v>
      </c>
      <c r="L32" s="12"/>
    </row>
    <row r="33" spans="1:12" ht="12.75">
      <c r="A33" s="642"/>
      <c r="B33" s="347">
        <v>14</v>
      </c>
      <c r="C33" s="348">
        <v>728</v>
      </c>
      <c r="D33" s="344">
        <f>'[3]Канаты'!D32*1.18*1.03</f>
        <v>54729.46199999999</v>
      </c>
      <c r="E33" s="353">
        <f>'[3]Канаты'!E32*1.18*1.03</f>
        <v>65.6316</v>
      </c>
      <c r="F33" s="349"/>
      <c r="G33" s="650"/>
      <c r="H33" s="350">
        <v>46.5</v>
      </c>
      <c r="I33" s="351">
        <v>8400</v>
      </c>
      <c r="J33" s="346">
        <f>'[3]Канаты'!J32*1.18*1.03</f>
        <v>577643.1579999999</v>
      </c>
      <c r="K33" s="346">
        <f>'[3]Канаты'!K32*1.18*1.03</f>
        <v>693.14262</v>
      </c>
      <c r="L33" s="12"/>
    </row>
    <row r="34" spans="1:12" ht="12.75">
      <c r="A34" s="642"/>
      <c r="B34" s="347">
        <v>15</v>
      </c>
      <c r="C34" s="348">
        <v>844</v>
      </c>
      <c r="D34" s="344">
        <f>'[3]Канаты'!D33*1.18*1.03</f>
        <v>62362.174</v>
      </c>
      <c r="E34" s="353">
        <f>'[3]Канаты'!E33*1.18*1.03</f>
        <v>74.86864</v>
      </c>
      <c r="F34" s="349"/>
      <c r="G34" s="650"/>
      <c r="H34" s="350">
        <v>53.5</v>
      </c>
      <c r="I34" s="351">
        <v>11150</v>
      </c>
      <c r="J34" s="346">
        <f>'[3]Канаты'!J33*1.18*1.03</f>
        <v>764632.448</v>
      </c>
      <c r="K34" s="346">
        <f>'[3]Канаты'!K33*1.18*1.03</f>
        <v>917.50546</v>
      </c>
      <c r="L34" s="12"/>
    </row>
    <row r="35" spans="1:12" ht="12.75">
      <c r="A35" s="642"/>
      <c r="B35" s="347">
        <v>16.5</v>
      </c>
      <c r="C35" s="348">
        <v>1025</v>
      </c>
      <c r="D35" s="344">
        <f>'[3]Канаты'!D34*1.18*1.03</f>
        <v>73762.626</v>
      </c>
      <c r="E35" s="353">
        <f>'[3]Канаты'!E34*1.18*1.03</f>
        <v>88.48112</v>
      </c>
      <c r="F35" s="349"/>
      <c r="G35" s="643" t="s">
        <v>639</v>
      </c>
      <c r="H35" s="350">
        <v>17.5</v>
      </c>
      <c r="I35" s="351">
        <v>1155</v>
      </c>
      <c r="J35" s="346">
        <f>'[3]Канаты'!J34*1.18*1.03</f>
        <v>110030.162</v>
      </c>
      <c r="K35" s="346">
        <f>'[3]Канаты'!K34*1.18*1.03</f>
        <v>131.99244</v>
      </c>
      <c r="L35" s="12"/>
    </row>
    <row r="36" spans="1:12" ht="12.75">
      <c r="A36" s="642"/>
      <c r="B36" s="347">
        <v>18</v>
      </c>
      <c r="C36" s="348">
        <v>1220</v>
      </c>
      <c r="D36" s="344">
        <f>'[3]Канаты'!D35*1.18*1.03</f>
        <v>87156.33399999999</v>
      </c>
      <c r="E36" s="353">
        <f>'[3]Канаты'!E35*1.18*1.03</f>
        <v>104.64593999999998</v>
      </c>
      <c r="F36" s="349"/>
      <c r="G36" s="643"/>
      <c r="H36" s="350">
        <v>19.5</v>
      </c>
      <c r="I36" s="351">
        <v>1630</v>
      </c>
      <c r="J36" s="346">
        <f>'[3]Канаты'!J35*1.18*1.03</f>
        <v>124736.502</v>
      </c>
      <c r="K36" s="346">
        <f>'[3]Канаты'!K35*1.18*1.03</f>
        <v>149.73728</v>
      </c>
      <c r="L36" s="12"/>
    </row>
    <row r="37" spans="1:12" ht="12.75">
      <c r="A37" s="642"/>
      <c r="B37" s="347">
        <v>19.5</v>
      </c>
      <c r="C37" s="348">
        <v>1405</v>
      </c>
      <c r="D37" s="344">
        <f>'[3]Канаты'!D36*1.18*1.03</f>
        <v>98824.17399999998</v>
      </c>
      <c r="E37" s="353">
        <f>'[3]Канаты'!E36*1.18*1.03</f>
        <v>118.62303999999999</v>
      </c>
      <c r="F37" s="349"/>
      <c r="G37" s="643"/>
      <c r="H37" s="350">
        <v>39</v>
      </c>
      <c r="I37" s="351">
        <v>6530</v>
      </c>
      <c r="J37" s="346">
        <f>'[3]Канаты'!J36*1.18*1.03</f>
        <v>430725.60599999997</v>
      </c>
      <c r="K37" s="346">
        <f>'[3]Канаты'!K36*1.18*1.03</f>
        <v>516.90962</v>
      </c>
      <c r="L37" s="12"/>
    </row>
    <row r="38" spans="1:12" ht="12.75">
      <c r="A38" s="642"/>
      <c r="B38" s="347">
        <v>21</v>
      </c>
      <c r="C38" s="348">
        <v>1635</v>
      </c>
      <c r="D38" s="344">
        <f>'[3]Канаты'!D37*1.18*1.03</f>
        <v>112934.968</v>
      </c>
      <c r="E38" s="353">
        <f>'[3]Канаты'!E37*1.18*1.03</f>
        <v>135.5171</v>
      </c>
      <c r="F38" s="349"/>
      <c r="G38" s="643"/>
      <c r="H38" s="350">
        <v>52</v>
      </c>
      <c r="I38" s="351">
        <v>11850</v>
      </c>
      <c r="J38" s="346">
        <f>'[3]Канаты'!J37*1.18*1.03</f>
        <v>752733.6819999999</v>
      </c>
      <c r="K38" s="346">
        <f>'[3]Канаты'!K37*1.18*1.03</f>
        <v>903.2852800000001</v>
      </c>
      <c r="L38" s="12"/>
    </row>
    <row r="39" spans="1:12" ht="12.75">
      <c r="A39" s="642"/>
      <c r="B39" s="347">
        <v>22.5</v>
      </c>
      <c r="C39" s="348">
        <v>1850</v>
      </c>
      <c r="D39" s="344">
        <f>'[3]Канаты'!D38*1.18*1.03</f>
        <v>127142.99399999999</v>
      </c>
      <c r="E39" s="353">
        <f>'[3]Канаты'!E38*1.18*1.03</f>
        <v>152.5327</v>
      </c>
      <c r="F39" s="349"/>
      <c r="G39" s="643" t="s">
        <v>640</v>
      </c>
      <c r="H39" s="350">
        <v>8.5</v>
      </c>
      <c r="I39" s="351">
        <v>246</v>
      </c>
      <c r="J39" s="346">
        <f>'[3]Канаты'!J38*1.18*1.03</f>
        <v>34249.972</v>
      </c>
      <c r="K39" s="346">
        <f>'[3]Канаты'!K38*1.18*1.03</f>
        <v>41.08051999999999</v>
      </c>
      <c r="L39" s="12"/>
    </row>
    <row r="40" spans="1:12" ht="12.75">
      <c r="A40" s="642"/>
      <c r="B40" s="347">
        <v>24</v>
      </c>
      <c r="C40" s="348">
        <v>2110</v>
      </c>
      <c r="D40" s="344">
        <f>'[3]Канаты'!D39*1.18*1.03</f>
        <v>143441.508</v>
      </c>
      <c r="E40" s="353">
        <f>'[3]Канаты'!E39*1.18*1.03</f>
        <v>172.10064</v>
      </c>
      <c r="F40" s="349"/>
      <c r="G40" s="643"/>
      <c r="H40" s="350">
        <v>11.5</v>
      </c>
      <c r="I40" s="351">
        <v>193</v>
      </c>
      <c r="J40" s="346">
        <f>'[3]Канаты'!J39*1.18*1.03</f>
        <v>44167.636</v>
      </c>
      <c r="K40" s="346">
        <f>'[3]Канаты'!K39*1.18*1.03</f>
        <v>52.991440000000004</v>
      </c>
      <c r="L40" s="12"/>
    </row>
    <row r="41" spans="1:12" ht="12.75">
      <c r="A41" s="642"/>
      <c r="B41" s="347">
        <v>25.5</v>
      </c>
      <c r="C41" s="348">
        <v>2390</v>
      </c>
      <c r="D41" s="344">
        <f>'[3]Канаты'!D40*1.18*1.03</f>
        <v>160663.726</v>
      </c>
      <c r="E41" s="353">
        <f>'[3]Канаты'!E40*1.18*1.03</f>
        <v>192.76244</v>
      </c>
      <c r="F41" s="349"/>
      <c r="G41" s="643"/>
      <c r="H41" s="350">
        <v>13.5</v>
      </c>
      <c r="I41" s="351">
        <v>241</v>
      </c>
      <c r="J41" s="346">
        <f>'[3]Канаты'!J40*1.18*1.03</f>
        <v>55191.314</v>
      </c>
      <c r="K41" s="346">
        <f>'[3]Канаты'!K40*1.18*1.03</f>
        <v>66.2393</v>
      </c>
      <c r="L41" s="12"/>
    </row>
    <row r="42" spans="1:12" ht="12.75">
      <c r="A42" s="642"/>
      <c r="B42" s="347">
        <v>27</v>
      </c>
      <c r="C42" s="348">
        <v>2685</v>
      </c>
      <c r="D42" s="344">
        <f>'[3]Канаты'!D41*1.18*1.03</f>
        <v>178663.80000000002</v>
      </c>
      <c r="E42" s="353">
        <f>'[3]Канаты'!E41*1.18*1.03</f>
        <v>214.39656</v>
      </c>
      <c r="F42" s="349"/>
      <c r="G42" s="643"/>
      <c r="H42" s="350">
        <v>15.5</v>
      </c>
      <c r="I42" s="351">
        <v>290</v>
      </c>
      <c r="J42" s="346">
        <f>'[3]Канаты'!J41*1.18*1.03</f>
        <v>66263.60800000001</v>
      </c>
      <c r="K42" s="346">
        <f>'[3]Канаты'!K41*1.18*1.03</f>
        <v>79.48716</v>
      </c>
      <c r="L42" s="12"/>
    </row>
    <row r="43" spans="1:12" ht="12.75">
      <c r="A43" s="642"/>
      <c r="B43" s="347">
        <v>28</v>
      </c>
      <c r="C43" s="348">
        <v>2910</v>
      </c>
      <c r="D43" s="344">
        <f>'[3]Канаты'!D42*1.18*1.03</f>
        <v>192592.28399999999</v>
      </c>
      <c r="E43" s="353">
        <f>'[3]Канаты'!E42*1.18*1.03</f>
        <v>231.16907999999998</v>
      </c>
      <c r="F43" s="349"/>
      <c r="G43" s="643" t="s">
        <v>641</v>
      </c>
      <c r="H43" s="350">
        <v>10.5</v>
      </c>
      <c r="I43" s="351">
        <v>388</v>
      </c>
      <c r="J43" s="346">
        <f>'[3]Канаты'!J42*1.18*1.03</f>
        <v>34954.903999999995</v>
      </c>
      <c r="K43" s="346">
        <f>'[3]Канаты'!K42*1.18*1.03</f>
        <v>41.9313</v>
      </c>
      <c r="L43" s="12"/>
    </row>
    <row r="44" spans="1:12" ht="12.75">
      <c r="A44" s="642"/>
      <c r="B44" s="347">
        <v>30.5</v>
      </c>
      <c r="C44" s="348">
        <v>3490</v>
      </c>
      <c r="D44" s="344">
        <f>'[3]Канаты'!D43*1.18*1.03</f>
        <v>229783.524</v>
      </c>
      <c r="E44" s="353">
        <f>'[3]Канаты'!E43*1.18*1.03</f>
        <v>275.77426</v>
      </c>
      <c r="F44" s="349"/>
      <c r="G44" s="643"/>
      <c r="H44" s="350">
        <v>17.5</v>
      </c>
      <c r="I44" s="351">
        <v>1155</v>
      </c>
      <c r="J44" s="346">
        <f>'[3]Канаты'!J43*1.18*1.03</f>
        <v>87727.572</v>
      </c>
      <c r="K44" s="346">
        <f>'[3]Канаты'!K43*1.18*1.03</f>
        <v>105.25363999999999</v>
      </c>
      <c r="L44" s="12"/>
    </row>
    <row r="45" spans="1:12" ht="12.75">
      <c r="A45" s="642"/>
      <c r="B45" s="347">
        <v>32</v>
      </c>
      <c r="C45" s="348">
        <v>3845</v>
      </c>
      <c r="D45" s="344">
        <f>'[3]Канаты'!D44*1.18*1.03</f>
        <v>250445.324</v>
      </c>
      <c r="E45" s="353">
        <f>'[3]Канаты'!E44*1.18*1.03</f>
        <v>300.56842</v>
      </c>
      <c r="F45" s="349"/>
      <c r="G45" s="643" t="s">
        <v>642</v>
      </c>
      <c r="H45" s="350">
        <v>25</v>
      </c>
      <c r="I45" s="351">
        <v>2450</v>
      </c>
      <c r="J45" s="346">
        <f>'[3]Канаты'!J44*1.18*1.03</f>
        <v>170727.23799999998</v>
      </c>
      <c r="K45" s="355" t="s">
        <v>643</v>
      </c>
      <c r="L45" s="12"/>
    </row>
    <row r="46" spans="1:12" ht="12.75">
      <c r="A46" s="642"/>
      <c r="B46" s="347">
        <v>33.5</v>
      </c>
      <c r="C46" s="348">
        <v>4220</v>
      </c>
      <c r="D46" s="344">
        <f>'[3]Канаты'!D45*1.18*1.03</f>
        <v>273319.15199999994</v>
      </c>
      <c r="E46" s="353">
        <f>'[3]Канаты'!E45*1.18*1.03</f>
        <v>328.03646</v>
      </c>
      <c r="F46" s="349"/>
      <c r="G46" s="643"/>
      <c r="H46" s="350">
        <v>28</v>
      </c>
      <c r="I46" s="351">
        <v>3000</v>
      </c>
      <c r="J46" s="346">
        <f>'[3]Канаты'!J45*1.18*1.03</f>
        <v>200480.23</v>
      </c>
      <c r="K46" s="355" t="s">
        <v>643</v>
      </c>
      <c r="L46" s="12"/>
    </row>
    <row r="47" spans="1:12" ht="12.75">
      <c r="A47" s="642"/>
      <c r="B47" s="347">
        <v>39.5</v>
      </c>
      <c r="C47" s="348">
        <v>5740</v>
      </c>
      <c r="D47" s="344">
        <f>'[3]Канаты'!D46*1.18*1.03</f>
        <v>417878.828</v>
      </c>
      <c r="E47" s="353">
        <f>'[3]Канаты'!E46*1.18*1.03</f>
        <v>501.47404</v>
      </c>
      <c r="F47" s="349"/>
      <c r="G47" s="354">
        <v>14954</v>
      </c>
      <c r="H47" s="350">
        <v>12.5</v>
      </c>
      <c r="I47" s="351">
        <v>651</v>
      </c>
      <c r="J47" s="346">
        <f>'[3]Канаты'!J46*1.18*1.03</f>
        <v>55786.86</v>
      </c>
      <c r="K47" s="346">
        <f>'[3]Канаты'!K46*1.18*1.03</f>
        <v>66.96854</v>
      </c>
      <c r="L47" s="12"/>
    </row>
    <row r="48" spans="1:12" ht="17.25" customHeight="1">
      <c r="A48" s="651" t="s">
        <v>644</v>
      </c>
      <c r="B48" s="651"/>
      <c r="C48" s="651"/>
      <c r="D48" s="651"/>
      <c r="E48" s="651"/>
      <c r="F48" s="349"/>
      <c r="G48" s="643" t="s">
        <v>645</v>
      </c>
      <c r="H48" s="350">
        <v>9.1</v>
      </c>
      <c r="I48" s="351">
        <v>418</v>
      </c>
      <c r="J48" s="346">
        <f>'[3]Канаты'!J47*1.18*1.03</f>
        <v>39913.736</v>
      </c>
      <c r="K48" s="355" t="s">
        <v>643</v>
      </c>
      <c r="L48" s="12"/>
    </row>
    <row r="49" spans="1:12" ht="23.25" customHeight="1">
      <c r="A49" s="652"/>
      <c r="B49" s="652"/>
      <c r="C49" s="652"/>
      <c r="D49" s="652"/>
      <c r="E49" s="652"/>
      <c r="F49" s="356"/>
      <c r="G49" s="643"/>
      <c r="H49" s="350">
        <v>11</v>
      </c>
      <c r="I49" s="350">
        <v>627</v>
      </c>
      <c r="J49" s="346">
        <f>'[3]Канаты'!J48*1.18*1.03</f>
        <v>59724.756</v>
      </c>
      <c r="K49" s="355" t="s">
        <v>643</v>
      </c>
      <c r="L49" s="12"/>
    </row>
    <row r="50" spans="1:12" ht="18.75" customHeight="1">
      <c r="A50" s="654" t="s">
        <v>646</v>
      </c>
      <c r="B50" s="654"/>
      <c r="C50" s="654"/>
      <c r="D50" s="654"/>
      <c r="E50" s="654"/>
      <c r="F50" s="356"/>
      <c r="G50" s="643" t="s">
        <v>647</v>
      </c>
      <c r="H50" s="338">
        <v>9.1</v>
      </c>
      <c r="I50" s="338">
        <v>418</v>
      </c>
      <c r="J50" s="346">
        <f>'[3]Канаты'!J49*1.18*1.03</f>
        <v>41104.828</v>
      </c>
      <c r="K50" s="355" t="s">
        <v>643</v>
      </c>
      <c r="L50" s="12"/>
    </row>
    <row r="51" spans="1:12" ht="18" customHeight="1">
      <c r="A51" s="345"/>
      <c r="B51" s="345"/>
      <c r="C51" s="345"/>
      <c r="D51" s="345"/>
      <c r="E51" s="356"/>
      <c r="F51" s="356"/>
      <c r="G51" s="643"/>
      <c r="H51" s="338">
        <v>11</v>
      </c>
      <c r="I51" s="338">
        <v>627</v>
      </c>
      <c r="J51" s="346">
        <f>'[3]Канаты'!J50*1.18*1.03</f>
        <v>61511.394</v>
      </c>
      <c r="K51" s="355" t="s">
        <v>643</v>
      </c>
      <c r="L51" s="12"/>
    </row>
    <row r="52" spans="1:12" ht="15" customHeight="1">
      <c r="A52" s="357" t="s">
        <v>648</v>
      </c>
      <c r="B52" s="357"/>
      <c r="C52" s="357"/>
      <c r="D52" s="358"/>
      <c r="E52" s="358"/>
      <c r="F52" s="357"/>
      <c r="G52" s="357"/>
      <c r="H52" s="357"/>
      <c r="I52" s="359">
        <v>0.01</v>
      </c>
      <c r="J52" s="358"/>
      <c r="K52" s="358"/>
      <c r="L52" s="12"/>
    </row>
    <row r="53" spans="1:11" s="49" customFormat="1" ht="15" customHeight="1">
      <c r="A53" s="357" t="s">
        <v>649</v>
      </c>
      <c r="B53" s="357"/>
      <c r="C53" s="357"/>
      <c r="D53" s="358"/>
      <c r="E53" s="358"/>
      <c r="F53" s="357"/>
      <c r="G53" s="357"/>
      <c r="H53" s="357"/>
      <c r="I53" s="359">
        <v>0.03</v>
      </c>
      <c r="J53" s="358"/>
      <c r="K53" s="358"/>
    </row>
    <row r="54" spans="1:11" s="49" customFormat="1" ht="15" customHeight="1">
      <c r="A54" s="357" t="s">
        <v>650</v>
      </c>
      <c r="B54" s="357"/>
      <c r="C54" s="357"/>
      <c r="D54" s="358"/>
      <c r="E54" s="358"/>
      <c r="F54" s="357"/>
      <c r="G54" s="357"/>
      <c r="H54" s="357"/>
      <c r="I54" s="359">
        <v>0.15</v>
      </c>
      <c r="J54" s="358"/>
      <c r="K54" s="358"/>
    </row>
    <row r="55" spans="1:11" s="49" customFormat="1" ht="15" customHeight="1">
      <c r="A55" s="357" t="s">
        <v>651</v>
      </c>
      <c r="B55" s="357"/>
      <c r="C55" s="357"/>
      <c r="D55" s="358"/>
      <c r="E55" s="358"/>
      <c r="F55" s="357"/>
      <c r="G55" s="357"/>
      <c r="H55" s="357"/>
      <c r="I55" s="359">
        <v>0.31</v>
      </c>
      <c r="J55" s="358"/>
      <c r="K55" s="358"/>
    </row>
    <row r="56" spans="1:11" s="49" customFormat="1" ht="15" customHeight="1">
      <c r="A56" s="357" t="s">
        <v>652</v>
      </c>
      <c r="B56" s="357"/>
      <c r="C56" s="357"/>
      <c r="D56" s="358"/>
      <c r="E56" s="358"/>
      <c r="F56" s="357"/>
      <c r="G56" s="357"/>
      <c r="H56" s="357"/>
      <c r="I56" s="359">
        <v>0.41</v>
      </c>
      <c r="J56" s="358"/>
      <c r="K56" s="358"/>
    </row>
    <row r="57" spans="1:11" s="49" customFormat="1" ht="15" customHeight="1">
      <c r="A57" s="357" t="s">
        <v>653</v>
      </c>
      <c r="B57" s="357"/>
      <c r="C57" s="357"/>
      <c r="D57" s="357"/>
      <c r="E57" s="357"/>
      <c r="F57" s="357"/>
      <c r="G57" s="357"/>
      <c r="H57" s="357"/>
      <c r="I57" s="357"/>
      <c r="J57" s="357"/>
      <c r="K57" s="357"/>
    </row>
    <row r="58" spans="1:11" s="49" customFormat="1" ht="15" customHeight="1">
      <c r="A58" s="357" t="s">
        <v>654</v>
      </c>
      <c r="B58" s="357"/>
      <c r="C58" s="357"/>
      <c r="D58" s="358"/>
      <c r="E58" s="358"/>
      <c r="F58" s="357"/>
      <c r="G58" s="357"/>
      <c r="H58" s="357"/>
      <c r="I58" s="357"/>
      <c r="J58" s="358"/>
      <c r="K58" s="358"/>
    </row>
    <row r="59" spans="1:11" s="49" customFormat="1" ht="15" customHeight="1">
      <c r="A59" s="357" t="s">
        <v>655</v>
      </c>
      <c r="B59" s="357"/>
      <c r="C59" s="357"/>
      <c r="D59" s="358"/>
      <c r="E59" s="358"/>
      <c r="F59" s="357"/>
      <c r="G59" s="357"/>
      <c r="H59" s="357"/>
      <c r="I59" s="357"/>
      <c r="J59" s="358"/>
      <c r="K59" s="358"/>
    </row>
    <row r="60" spans="1:11" s="49" customFormat="1" ht="15" customHeight="1">
      <c r="A60" s="357" t="s">
        <v>656</v>
      </c>
      <c r="B60" s="357"/>
      <c r="C60" s="357" t="s">
        <v>657</v>
      </c>
      <c r="D60" s="357"/>
      <c r="E60" s="357"/>
      <c r="F60" s="357"/>
      <c r="G60" s="357"/>
      <c r="H60" s="357"/>
      <c r="I60" s="357"/>
      <c r="J60" s="357"/>
      <c r="K60" s="357"/>
    </row>
    <row r="61" spans="1:11" s="49" customFormat="1" ht="13.5" customHeight="1">
      <c r="A61" s="641" t="s">
        <v>658</v>
      </c>
      <c r="B61" s="641"/>
      <c r="C61" s="641"/>
      <c r="D61" s="641"/>
      <c r="E61" s="641"/>
      <c r="F61" s="641"/>
      <c r="G61" s="641"/>
      <c r="H61" s="641"/>
      <c r="I61" s="641"/>
      <c r="J61" s="641"/>
      <c r="K61" s="641"/>
    </row>
    <row r="62" ht="14.25" customHeight="1">
      <c r="K62" s="12"/>
    </row>
    <row r="63" spans="11:12" ht="9.75" customHeight="1">
      <c r="K63" s="12"/>
      <c r="L63" s="12"/>
    </row>
    <row r="64" spans="11:12" ht="9.75" customHeight="1">
      <c r="K64" s="12"/>
      <c r="L64" s="12"/>
    </row>
    <row r="65" spans="11:12" ht="12.75">
      <c r="K65" s="12"/>
      <c r="L65" s="12"/>
    </row>
    <row r="66" spans="11:12" ht="12.75">
      <c r="K66" s="12"/>
      <c r="L66" s="12"/>
    </row>
    <row r="67" spans="11:12" ht="12.75">
      <c r="K67" s="12"/>
      <c r="L67" s="12"/>
    </row>
    <row r="68" spans="11:12" ht="12.75">
      <c r="K68" s="12"/>
      <c r="L68" s="12"/>
    </row>
    <row r="69" ht="12.75">
      <c r="L69" s="12"/>
    </row>
  </sheetData>
  <sheetProtection/>
  <mergeCells count="33">
    <mergeCell ref="A11:K11"/>
    <mergeCell ref="A12:K12"/>
    <mergeCell ref="A50:E50"/>
    <mergeCell ref="G48:G49"/>
    <mergeCell ref="G50:G51"/>
    <mergeCell ref="I14:I16"/>
    <mergeCell ref="J14:J16"/>
    <mergeCell ref="E14:E16"/>
    <mergeCell ref="G14:G16"/>
    <mergeCell ref="H14:H16"/>
    <mergeCell ref="G45:G46"/>
    <mergeCell ref="G17:G34"/>
    <mergeCell ref="A48:E49"/>
    <mergeCell ref="A1:K2"/>
    <mergeCell ref="A3:K3"/>
    <mergeCell ref="A4:K4"/>
    <mergeCell ref="A6:K6"/>
    <mergeCell ref="A5:K5"/>
    <mergeCell ref="K14:K16"/>
    <mergeCell ref="D13:H13"/>
    <mergeCell ref="A14:A16"/>
    <mergeCell ref="A10:K10"/>
    <mergeCell ref="B14:B16"/>
    <mergeCell ref="A7:K7"/>
    <mergeCell ref="A8:K8"/>
    <mergeCell ref="A9:K9"/>
    <mergeCell ref="A61:K61"/>
    <mergeCell ref="A18:A47"/>
    <mergeCell ref="G35:G38"/>
    <mergeCell ref="G39:G42"/>
    <mergeCell ref="G43:G44"/>
    <mergeCell ref="C14:C16"/>
    <mergeCell ref="D14:D16"/>
  </mergeCells>
  <hyperlinks>
    <hyperlink ref="I58" r:id="rId1" display="www.mechel.ru"/>
    <hyperlink ref="J58" r:id="rId2" display="www.mechel.ru"/>
    <hyperlink ref="K58" r:id="rId3" display="www.mechel.ru"/>
    <hyperlink ref="H58" r:id="rId4" display="www.mechel.ru"/>
    <hyperlink ref="I59" r:id="rId5" display="www.mechel.ru"/>
    <hyperlink ref="J59" r:id="rId6" display="www.mechel.ru"/>
    <hyperlink ref="K59" r:id="rId7" display="www.mechel.ru"/>
    <hyperlink ref="H59" r:id="rId8" display="www.mechel.ru"/>
    <hyperlink ref="G58" r:id="rId9" display="www.mechel.ru"/>
    <hyperlink ref="F58" r:id="rId10" display="www.mechel.ru"/>
    <hyperlink ref="G59" r:id="rId11" display="www.mechel.ru"/>
    <hyperlink ref="F59" r:id="rId12" display="www.mechel.ru"/>
    <hyperlink ref="E58" r:id="rId13" display="www.mechel.ru"/>
    <hyperlink ref="D58:K58" r:id="rId14" display="www.mechel.ru"/>
    <hyperlink ref="E59" r:id="rId15" display="www.mechel.ru"/>
    <hyperlink ref="D59:K59" r:id="rId16" display="www.mechel.ru"/>
    <hyperlink ref="E57" r:id="rId17" display="www.mechel.ru"/>
    <hyperlink ref="I57" r:id="rId18" display="www.mechel.ru"/>
    <hyperlink ref="F57" r:id="rId19" display="www.mechel.ru"/>
    <hyperlink ref="G57" r:id="rId20" display="www.mechel.ru"/>
    <hyperlink ref="H57" r:id="rId21" display="www.mechel.ru"/>
    <hyperlink ref="D57:K57" r:id="rId22" display="www.mechel.ru"/>
    <hyperlink ref="F58:K58" r:id="rId23" display="www.mechel.ru"/>
    <hyperlink ref="F59:K59" r:id="rId24" display="www.mechel.ru"/>
    <hyperlink ref="K57" r:id="rId25" display="www.mechel.ru"/>
    <hyperlink ref="J57" r:id="rId26" display="www.mechel.ru"/>
    <hyperlink ref="F57:K57" r:id="rId27" display="www.mechel.ru"/>
    <hyperlink ref="C58:K58" r:id="rId28" display="www.mechel.ru"/>
    <hyperlink ref="C59:K59" r:id="rId29" display="www.mechel.ru"/>
    <hyperlink ref="D58" r:id="rId30" display="www.mechel.ru"/>
    <hyperlink ref="D59" r:id="rId31" display="www.mechel.ru"/>
    <hyperlink ref="D57" r:id="rId32" display="www.mechel.ru"/>
    <hyperlink ref="C58" r:id="rId33" display="www.mechel.ru"/>
    <hyperlink ref="C59" r:id="rId34" display="www.mechel.ru"/>
    <hyperlink ref="C57" r:id="rId35" display="www.mechel.ru"/>
    <hyperlink ref="B59:K59" r:id="rId36" display="www.mechel.ru"/>
    <hyperlink ref="B58:K58" r:id="rId37" display="www.mechel.ru"/>
    <hyperlink ref="B57:K57" r:id="rId38" display="www.mechel.ru"/>
    <hyperlink ref="E58:K58" r:id="rId39" display="www.mechel.ru"/>
    <hyperlink ref="E59:K59" r:id="rId40" display="www.mechel.ru"/>
    <hyperlink ref="E57:K57" r:id="rId41" display="www.mechel.ru"/>
    <hyperlink ref="A58:K58" r:id="rId42" display="www.mechel.ru"/>
    <hyperlink ref="A59:K59" r:id="rId43" display="www.mechel.ru"/>
    <hyperlink ref="A57:K57" r:id="rId44" display="www.mechel.ru"/>
    <hyperlink ref="C57:K57" r:id="rId45" display="www.mechel.ru"/>
  </hyperlinks>
  <printOptions horizontalCentered="1"/>
  <pageMargins left="0.07874015748031496" right="0.11811023622047245" top="0.11811023622047245" bottom="0.11811023622047245" header="0.03937007874015748" footer="0.11811023622047245"/>
  <pageSetup horizontalDpi="600" verticalDpi="600" orientation="portrait" paperSize="9" r:id="rId47"/>
  <drawing r:id="rId4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W142"/>
  <sheetViews>
    <sheetView tabSelected="1" zoomScalePageLayoutView="0" workbookViewId="0" topLeftCell="A52">
      <selection activeCell="Q5" sqref="Q5"/>
    </sheetView>
  </sheetViews>
  <sheetFormatPr defaultColWidth="9.00390625" defaultRowHeight="12.75"/>
  <cols>
    <col min="1" max="1" width="23.75390625" style="0" customWidth="1"/>
    <col min="2" max="2" width="8.375" style="0" customWidth="1"/>
    <col min="3" max="3" width="7.00390625" style="0" customWidth="1"/>
    <col min="4" max="4" width="0.12890625" style="0" hidden="1" customWidth="1"/>
    <col min="5" max="5" width="13.625" style="0" hidden="1" customWidth="1"/>
    <col min="6" max="6" width="11.875" style="0" customWidth="1"/>
    <col min="7" max="7" width="10.375" style="0" customWidth="1"/>
    <col min="8" max="8" width="1.37890625" style="0" customWidth="1"/>
    <col min="9" max="9" width="18.625" style="0" customWidth="1"/>
    <col min="10" max="10" width="8.375" style="0" customWidth="1"/>
    <col min="11" max="11" width="7.00390625" style="0" customWidth="1"/>
    <col min="12" max="12" width="9.125" style="0" hidden="1" customWidth="1"/>
    <col min="13" max="13" width="5.875" style="0" hidden="1" customWidth="1"/>
    <col min="14" max="15" width="11.00390625" style="0" customWidth="1"/>
  </cols>
  <sheetData>
    <row r="1" spans="1:15" ht="18">
      <c r="A1" s="672"/>
      <c r="B1" s="672"/>
      <c r="C1" s="672"/>
      <c r="D1" s="360"/>
      <c r="E1" s="360"/>
      <c r="F1" s="671" t="s">
        <v>805</v>
      </c>
      <c r="G1" s="671"/>
      <c r="H1" s="671"/>
      <c r="I1" s="671"/>
      <c r="J1" s="671"/>
      <c r="K1" s="671"/>
      <c r="L1" s="671"/>
      <c r="M1" s="671"/>
      <c r="N1" s="671"/>
      <c r="O1" s="671"/>
    </row>
    <row r="2" spans="1:9" ht="18">
      <c r="A2" s="672"/>
      <c r="B2" s="672"/>
      <c r="C2" s="672"/>
      <c r="D2" s="361"/>
      <c r="E2" s="361"/>
      <c r="F2" s="361"/>
      <c r="G2" s="361"/>
      <c r="H2" s="361"/>
      <c r="I2" s="361"/>
    </row>
    <row r="3" spans="1:9" ht="9.75" customHeight="1">
      <c r="A3" s="1"/>
      <c r="B3" s="1"/>
      <c r="C3" s="1"/>
      <c r="D3" s="361"/>
      <c r="E3" s="361"/>
      <c r="F3" s="361"/>
      <c r="G3" s="361"/>
      <c r="H3" s="361"/>
      <c r="I3" s="361"/>
    </row>
    <row r="4" spans="1:15" ht="12.75" customHeight="1">
      <c r="A4" s="639" t="s">
        <v>661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</row>
    <row r="5" spans="1:15" ht="18" customHeight="1">
      <c r="A5" s="673" t="s">
        <v>751</v>
      </c>
      <c r="B5" s="674"/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</row>
    <row r="6" spans="1:15" ht="12.75" customHeight="1">
      <c r="A6" s="362" t="s">
        <v>629</v>
      </c>
      <c r="B6" s="362"/>
      <c r="C6" s="362"/>
      <c r="D6" s="363"/>
      <c r="E6" s="363"/>
      <c r="F6" s="363"/>
      <c r="G6" s="363"/>
      <c r="H6" s="363"/>
      <c r="I6" s="363"/>
      <c r="J6" s="364"/>
      <c r="K6" s="364"/>
      <c r="L6" s="364"/>
      <c r="M6" s="364"/>
      <c r="N6" s="364"/>
      <c r="O6" s="364"/>
    </row>
    <row r="7" spans="1:15" ht="12.75" customHeight="1">
      <c r="A7" s="673" t="s">
        <v>662</v>
      </c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  <c r="M7" s="673"/>
      <c r="N7" s="673"/>
      <c r="O7" s="673"/>
    </row>
    <row r="8" spans="1:15" ht="12.75" customHeight="1">
      <c r="A8" s="673" t="s">
        <v>663</v>
      </c>
      <c r="B8" s="673"/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</row>
    <row r="9" spans="1:15" ht="12.75" customHeight="1">
      <c r="A9" s="673" t="s">
        <v>752</v>
      </c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</row>
    <row r="10" spans="1:19" ht="15" customHeight="1">
      <c r="A10" s="640" t="s">
        <v>753</v>
      </c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4"/>
      <c r="Q10" s="4"/>
      <c r="R10" s="4"/>
      <c r="S10" s="4"/>
    </row>
    <row r="11" spans="1:19" ht="15" customHeight="1">
      <c r="A11" s="640" t="s">
        <v>754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4"/>
      <c r="Q11" s="4"/>
      <c r="R11" s="4"/>
      <c r="S11" s="4"/>
    </row>
    <row r="12" spans="1:19" ht="15" customHeight="1">
      <c r="A12" s="640" t="s">
        <v>755</v>
      </c>
      <c r="B12" s="640"/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4"/>
      <c r="Q12" s="4"/>
      <c r="R12" s="4"/>
      <c r="S12" s="4"/>
    </row>
    <row r="13" spans="1:19" ht="15" customHeight="1" thickBot="1">
      <c r="A13" s="653" t="s">
        <v>756</v>
      </c>
      <c r="B13" s="653"/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4"/>
      <c r="Q13" s="4"/>
      <c r="R13" s="4"/>
      <c r="S13" s="4"/>
    </row>
    <row r="14" spans="1:19" ht="4.5" customHeight="1" thickTop="1">
      <c r="A14" s="365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4"/>
      <c r="Q14" s="4"/>
      <c r="R14" s="4"/>
      <c r="S14" s="4"/>
    </row>
    <row r="15" spans="1:19" ht="12.75" customHeight="1">
      <c r="A15" s="669" t="s">
        <v>664</v>
      </c>
      <c r="B15" s="669"/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4"/>
      <c r="Q15" s="4"/>
      <c r="R15" s="4"/>
      <c r="S15" s="4"/>
    </row>
    <row r="16" spans="1:19" ht="12.75" customHeight="1">
      <c r="A16" s="365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670" t="s">
        <v>665</v>
      </c>
      <c r="O16" s="670"/>
      <c r="P16" s="4"/>
      <c r="Q16" s="4"/>
      <c r="R16" s="4"/>
      <c r="S16" s="4"/>
    </row>
    <row r="17" spans="1:15" ht="12" customHeight="1">
      <c r="A17" s="660" t="s">
        <v>666</v>
      </c>
      <c r="B17" s="366" t="s">
        <v>667</v>
      </c>
      <c r="C17" s="366" t="s">
        <v>668</v>
      </c>
      <c r="D17" s="660"/>
      <c r="E17" s="660"/>
      <c r="F17" s="366" t="s">
        <v>669</v>
      </c>
      <c r="G17" s="366" t="s">
        <v>670</v>
      </c>
      <c r="H17" s="367"/>
      <c r="I17" s="660" t="s">
        <v>666</v>
      </c>
      <c r="J17" s="366" t="s">
        <v>667</v>
      </c>
      <c r="K17" s="366" t="s">
        <v>668</v>
      </c>
      <c r="L17" s="660"/>
      <c r="M17" s="660"/>
      <c r="N17" s="366" t="s">
        <v>669</v>
      </c>
      <c r="O17" s="366" t="s">
        <v>670</v>
      </c>
    </row>
    <row r="18" spans="1:15" ht="12" customHeight="1">
      <c r="A18" s="660"/>
      <c r="B18" s="366" t="s">
        <v>671</v>
      </c>
      <c r="C18" s="366" t="s">
        <v>672</v>
      </c>
      <c r="D18" s="660"/>
      <c r="E18" s="660"/>
      <c r="F18" s="366" t="s">
        <v>673</v>
      </c>
      <c r="G18" s="366" t="s">
        <v>674</v>
      </c>
      <c r="H18" s="367"/>
      <c r="I18" s="660"/>
      <c r="J18" s="366" t="s">
        <v>671</v>
      </c>
      <c r="K18" s="366" t="s">
        <v>672</v>
      </c>
      <c r="L18" s="660"/>
      <c r="M18" s="660"/>
      <c r="N18" s="366" t="s">
        <v>673</v>
      </c>
      <c r="O18" s="366" t="s">
        <v>674</v>
      </c>
    </row>
    <row r="19" spans="1:15" ht="12" customHeight="1">
      <c r="A19" s="368" t="s">
        <v>675</v>
      </c>
      <c r="B19" s="368">
        <v>3</v>
      </c>
      <c r="C19" s="368">
        <v>5</v>
      </c>
      <c r="D19" s="668"/>
      <c r="E19" s="668"/>
      <c r="F19" s="368" t="s">
        <v>676</v>
      </c>
      <c r="G19" s="369">
        <v>56.87</v>
      </c>
      <c r="H19" s="367"/>
      <c r="I19" s="366" t="s">
        <v>677</v>
      </c>
      <c r="J19" s="366">
        <v>3</v>
      </c>
      <c r="K19" s="366">
        <v>3</v>
      </c>
      <c r="L19" s="660"/>
      <c r="M19" s="660"/>
      <c r="N19" s="366"/>
      <c r="O19" s="369">
        <v>425.34</v>
      </c>
    </row>
    <row r="20" spans="1:15" ht="12" customHeight="1">
      <c r="A20" s="368" t="s">
        <v>675</v>
      </c>
      <c r="B20" s="368" t="s">
        <v>678</v>
      </c>
      <c r="C20" s="368">
        <v>5</v>
      </c>
      <c r="D20" s="668"/>
      <c r="E20" s="668"/>
      <c r="F20" s="368"/>
      <c r="G20" s="369">
        <v>55.77</v>
      </c>
      <c r="H20" s="367"/>
      <c r="I20" s="366" t="s">
        <v>677</v>
      </c>
      <c r="J20" s="366" t="s">
        <v>679</v>
      </c>
      <c r="K20" s="366">
        <v>5</v>
      </c>
      <c r="L20" s="660"/>
      <c r="M20" s="660"/>
      <c r="N20" s="366"/>
      <c r="O20" s="369">
        <v>420.94</v>
      </c>
    </row>
    <row r="21" spans="1:15" ht="12" customHeight="1">
      <c r="A21" s="366" t="s">
        <v>680</v>
      </c>
      <c r="B21" s="366">
        <v>3</v>
      </c>
      <c r="C21" s="370">
        <v>5</v>
      </c>
      <c r="D21" s="660"/>
      <c r="E21" s="660"/>
      <c r="F21" s="366" t="s">
        <v>681</v>
      </c>
      <c r="G21" s="369">
        <v>63.69</v>
      </c>
      <c r="H21" s="367"/>
      <c r="I21" s="366" t="s">
        <v>682</v>
      </c>
      <c r="J21" s="366">
        <v>3</v>
      </c>
      <c r="K21" s="366">
        <v>5</v>
      </c>
      <c r="L21" s="660"/>
      <c r="M21" s="660"/>
      <c r="N21" s="366"/>
      <c r="O21" s="369">
        <v>948.77</v>
      </c>
    </row>
    <row r="22" spans="1:15" ht="12" customHeight="1">
      <c r="A22" s="366" t="s">
        <v>680</v>
      </c>
      <c r="B22" s="366" t="s">
        <v>678</v>
      </c>
      <c r="C22" s="370">
        <v>5</v>
      </c>
      <c r="D22" s="660"/>
      <c r="E22" s="660"/>
      <c r="F22" s="366"/>
      <c r="G22" s="369">
        <v>62.59</v>
      </c>
      <c r="H22" s="367"/>
      <c r="I22" s="366" t="s">
        <v>682</v>
      </c>
      <c r="J22" s="366" t="s">
        <v>679</v>
      </c>
      <c r="K22" s="366">
        <v>5</v>
      </c>
      <c r="L22" s="660"/>
      <c r="M22" s="660"/>
      <c r="N22" s="366"/>
      <c r="O22" s="369">
        <v>946.43</v>
      </c>
    </row>
    <row r="23" spans="1:15" ht="12" customHeight="1">
      <c r="A23" s="366" t="s">
        <v>683</v>
      </c>
      <c r="B23" s="366">
        <v>3</v>
      </c>
      <c r="C23" s="366">
        <v>5</v>
      </c>
      <c r="D23" s="660"/>
      <c r="E23" s="660"/>
      <c r="F23" s="366"/>
      <c r="G23" s="369">
        <v>71.94</v>
      </c>
      <c r="H23" s="367"/>
      <c r="I23" s="366" t="s">
        <v>684</v>
      </c>
      <c r="J23" s="366" t="s">
        <v>678</v>
      </c>
      <c r="K23" s="366">
        <v>5</v>
      </c>
      <c r="L23" s="660"/>
      <c r="M23" s="660"/>
      <c r="N23" s="366"/>
      <c r="O23" s="369">
        <v>629.98</v>
      </c>
    </row>
    <row r="24" spans="1:15" ht="12" customHeight="1">
      <c r="A24" s="366" t="s">
        <v>683</v>
      </c>
      <c r="B24" s="366" t="s">
        <v>678</v>
      </c>
      <c r="C24" s="366">
        <v>5</v>
      </c>
      <c r="D24" s="660"/>
      <c r="E24" s="660"/>
      <c r="F24" s="366"/>
      <c r="G24" s="369">
        <v>70.84</v>
      </c>
      <c r="H24" s="367"/>
      <c r="I24" s="366" t="s">
        <v>685</v>
      </c>
      <c r="J24" s="366" t="s">
        <v>686</v>
      </c>
      <c r="K24" s="366">
        <v>5</v>
      </c>
      <c r="L24" s="660"/>
      <c r="M24" s="660"/>
      <c r="N24" s="366" t="s">
        <v>687</v>
      </c>
      <c r="O24" s="369">
        <v>555.15</v>
      </c>
    </row>
    <row r="25" spans="1:15" ht="12" customHeight="1">
      <c r="A25" s="366" t="s">
        <v>688</v>
      </c>
      <c r="B25" s="366">
        <v>3</v>
      </c>
      <c r="C25" s="366">
        <v>5</v>
      </c>
      <c r="D25" s="660"/>
      <c r="E25" s="660"/>
      <c r="F25" s="366" t="s">
        <v>681</v>
      </c>
      <c r="G25" s="369">
        <v>66</v>
      </c>
      <c r="H25" s="367"/>
      <c r="I25" s="366" t="s">
        <v>689</v>
      </c>
      <c r="J25" s="366">
        <v>3</v>
      </c>
      <c r="K25" s="366">
        <v>5</v>
      </c>
      <c r="L25" s="660"/>
      <c r="M25" s="660"/>
      <c r="N25" s="366" t="s">
        <v>690</v>
      </c>
      <c r="O25" s="369">
        <v>486.68</v>
      </c>
    </row>
    <row r="26" spans="1:15" ht="12" customHeight="1">
      <c r="A26" s="366" t="s">
        <v>688</v>
      </c>
      <c r="B26" s="366" t="s">
        <v>679</v>
      </c>
      <c r="C26" s="366">
        <v>5</v>
      </c>
      <c r="D26" s="660"/>
      <c r="E26" s="660"/>
      <c r="F26" s="366"/>
      <c r="G26" s="369">
        <v>64.9</v>
      </c>
      <c r="H26" s="367"/>
      <c r="I26" s="366" t="s">
        <v>689</v>
      </c>
      <c r="J26" s="366" t="s">
        <v>679</v>
      </c>
      <c r="K26" s="366">
        <v>5</v>
      </c>
      <c r="L26" s="660"/>
      <c r="M26" s="660"/>
      <c r="N26" s="366" t="s">
        <v>690</v>
      </c>
      <c r="O26" s="369">
        <v>485.1</v>
      </c>
    </row>
    <row r="27" spans="1:15" ht="12" customHeight="1">
      <c r="A27" s="366" t="s">
        <v>691</v>
      </c>
      <c r="B27" s="366">
        <v>3</v>
      </c>
      <c r="C27" s="366">
        <v>5</v>
      </c>
      <c r="D27" s="660"/>
      <c r="E27" s="660"/>
      <c r="F27" s="366" t="s">
        <v>681</v>
      </c>
      <c r="G27" s="369">
        <v>69.3</v>
      </c>
      <c r="H27" s="367"/>
      <c r="I27" s="366" t="s">
        <v>692</v>
      </c>
      <c r="J27" s="366">
        <v>3</v>
      </c>
      <c r="K27" s="371" t="s">
        <v>693</v>
      </c>
      <c r="L27" s="660"/>
      <c r="M27" s="660"/>
      <c r="N27" s="366"/>
      <c r="O27" s="369">
        <v>4356</v>
      </c>
    </row>
    <row r="28" spans="1:15" ht="12" customHeight="1">
      <c r="A28" s="366" t="s">
        <v>691</v>
      </c>
      <c r="B28" s="366">
        <v>4.5</v>
      </c>
      <c r="C28" s="366">
        <v>5</v>
      </c>
      <c r="D28" s="660"/>
      <c r="E28" s="660"/>
      <c r="F28" s="366" t="s">
        <v>681</v>
      </c>
      <c r="G28" s="369">
        <v>68.2</v>
      </c>
      <c r="H28" s="367"/>
      <c r="I28" s="366" t="s">
        <v>694</v>
      </c>
      <c r="J28" s="366" t="s">
        <v>679</v>
      </c>
      <c r="K28" s="371" t="s">
        <v>693</v>
      </c>
      <c r="L28" s="660"/>
      <c r="M28" s="660"/>
      <c r="N28" s="366"/>
      <c r="O28" s="369">
        <v>4295.5</v>
      </c>
    </row>
    <row r="29" spans="1:15" ht="12" customHeight="1">
      <c r="A29" s="366" t="s">
        <v>695</v>
      </c>
      <c r="B29" s="366">
        <v>3</v>
      </c>
      <c r="C29" s="366">
        <v>5</v>
      </c>
      <c r="D29" s="660"/>
      <c r="E29" s="660"/>
      <c r="F29" s="366" t="s">
        <v>681</v>
      </c>
      <c r="G29" s="369">
        <v>65.78</v>
      </c>
      <c r="H29" s="367"/>
      <c r="I29" s="366" t="s">
        <v>696</v>
      </c>
      <c r="J29" s="366" t="s">
        <v>697</v>
      </c>
      <c r="K29" s="371" t="s">
        <v>693</v>
      </c>
      <c r="L29" s="660"/>
      <c r="M29" s="660"/>
      <c r="N29" s="366"/>
      <c r="O29" s="369">
        <v>5771.7</v>
      </c>
    </row>
    <row r="30" spans="1:15" ht="12" customHeight="1">
      <c r="A30" s="366" t="s">
        <v>695</v>
      </c>
      <c r="B30" s="366">
        <v>4.5</v>
      </c>
      <c r="C30" s="366">
        <v>5</v>
      </c>
      <c r="D30" s="660"/>
      <c r="E30" s="660"/>
      <c r="F30" s="366" t="s">
        <v>681</v>
      </c>
      <c r="G30" s="369">
        <v>64.68</v>
      </c>
      <c r="H30" s="367"/>
      <c r="I30" s="366" t="s">
        <v>698</v>
      </c>
      <c r="J30" s="372" t="s">
        <v>699</v>
      </c>
      <c r="K30" s="366">
        <v>5</v>
      </c>
      <c r="L30" s="660"/>
      <c r="M30" s="660"/>
      <c r="N30" s="366"/>
      <c r="O30" s="369">
        <v>196.9</v>
      </c>
    </row>
    <row r="31" spans="1:15" ht="12" customHeight="1">
      <c r="A31" s="366" t="s">
        <v>700</v>
      </c>
      <c r="B31" s="366" t="s">
        <v>701</v>
      </c>
      <c r="C31" s="366">
        <v>5</v>
      </c>
      <c r="D31" s="660"/>
      <c r="E31" s="660"/>
      <c r="F31" s="366"/>
      <c r="G31" s="369">
        <v>1144</v>
      </c>
      <c r="H31" s="367"/>
      <c r="I31" s="366" t="s">
        <v>702</v>
      </c>
      <c r="J31" s="372" t="s">
        <v>703</v>
      </c>
      <c r="K31" s="371" t="s">
        <v>693</v>
      </c>
      <c r="L31" s="660"/>
      <c r="M31" s="660"/>
      <c r="N31" s="366"/>
      <c r="O31" s="369">
        <v>1317.8</v>
      </c>
    </row>
    <row r="32" spans="1:15" ht="12" customHeight="1">
      <c r="A32" s="366" t="s">
        <v>704</v>
      </c>
      <c r="B32" s="366" t="s">
        <v>701</v>
      </c>
      <c r="C32" s="366">
        <v>5</v>
      </c>
      <c r="D32" s="660"/>
      <c r="E32" s="660"/>
      <c r="F32" s="366"/>
      <c r="G32" s="369">
        <v>462</v>
      </c>
      <c r="H32" s="367"/>
      <c r="I32" s="366" t="s">
        <v>702</v>
      </c>
      <c r="J32" s="372" t="s">
        <v>705</v>
      </c>
      <c r="K32" s="371" t="s">
        <v>693</v>
      </c>
      <c r="L32" s="660"/>
      <c r="M32" s="660"/>
      <c r="N32" s="366"/>
      <c r="O32" s="369">
        <v>667.7</v>
      </c>
    </row>
    <row r="33" spans="1:15" ht="12" customHeight="1">
      <c r="A33" s="366" t="s">
        <v>706</v>
      </c>
      <c r="B33" s="366" t="s">
        <v>701</v>
      </c>
      <c r="C33" s="366">
        <v>5</v>
      </c>
      <c r="D33" s="660"/>
      <c r="E33" s="660"/>
      <c r="F33" s="366"/>
      <c r="G33" s="369">
        <v>2574</v>
      </c>
      <c r="H33" s="367"/>
      <c r="I33" s="368" t="s">
        <v>707</v>
      </c>
      <c r="J33" s="368">
        <v>2.5</v>
      </c>
      <c r="K33" s="368">
        <v>5.3</v>
      </c>
      <c r="L33" s="668"/>
      <c r="M33" s="660"/>
      <c r="N33" s="368"/>
      <c r="O33" s="369">
        <v>125.4</v>
      </c>
    </row>
    <row r="34" spans="1:15" ht="12" customHeight="1">
      <c r="A34" s="366" t="s">
        <v>708</v>
      </c>
      <c r="B34" s="366" t="s">
        <v>701</v>
      </c>
      <c r="C34" s="366">
        <v>5</v>
      </c>
      <c r="D34" s="660"/>
      <c r="E34" s="660"/>
      <c r="F34" s="366"/>
      <c r="G34" s="369">
        <v>517</v>
      </c>
      <c r="H34" s="367"/>
      <c r="I34" s="368" t="s">
        <v>707</v>
      </c>
      <c r="J34" s="368">
        <v>3</v>
      </c>
      <c r="K34" s="368">
        <v>5.3</v>
      </c>
      <c r="L34" s="668"/>
      <c r="M34" s="660"/>
      <c r="N34" s="368"/>
      <c r="O34" s="369">
        <v>115.5</v>
      </c>
    </row>
    <row r="35" spans="1:15" ht="12" customHeight="1">
      <c r="A35" s="366" t="s">
        <v>709</v>
      </c>
      <c r="B35" s="366">
        <v>3.4</v>
      </c>
      <c r="C35" s="366">
        <v>5</v>
      </c>
      <c r="D35" s="660"/>
      <c r="E35" s="660"/>
      <c r="F35" s="366"/>
      <c r="G35" s="369">
        <v>3080</v>
      </c>
      <c r="H35" s="367"/>
      <c r="I35" s="368" t="s">
        <v>707</v>
      </c>
      <c r="J35" s="368">
        <v>4</v>
      </c>
      <c r="K35" s="368">
        <v>6.6</v>
      </c>
      <c r="L35" s="668"/>
      <c r="M35" s="660"/>
      <c r="N35" s="368"/>
      <c r="O35" s="369">
        <v>111.1</v>
      </c>
    </row>
    <row r="36" spans="1:15" ht="12" customHeight="1">
      <c r="A36" s="366" t="s">
        <v>710</v>
      </c>
      <c r="B36" s="366" t="s">
        <v>701</v>
      </c>
      <c r="C36" s="366">
        <v>5</v>
      </c>
      <c r="D36" s="660"/>
      <c r="E36" s="660"/>
      <c r="F36" s="366"/>
      <c r="G36" s="369">
        <v>429</v>
      </c>
      <c r="H36" s="367"/>
      <c r="I36" s="368" t="s">
        <v>707</v>
      </c>
      <c r="J36" s="368">
        <v>5</v>
      </c>
      <c r="K36" s="368">
        <v>6.6</v>
      </c>
      <c r="L36" s="668"/>
      <c r="M36" s="660"/>
      <c r="N36" s="368"/>
      <c r="O36" s="369">
        <v>119.9</v>
      </c>
    </row>
    <row r="37" spans="1:15" ht="12" customHeight="1">
      <c r="A37" s="366" t="s">
        <v>711</v>
      </c>
      <c r="B37" s="366" t="s">
        <v>701</v>
      </c>
      <c r="C37" s="366">
        <v>5</v>
      </c>
      <c r="D37" s="660"/>
      <c r="E37" s="660"/>
      <c r="F37" s="366"/>
      <c r="G37" s="369">
        <v>462</v>
      </c>
      <c r="H37" s="367"/>
      <c r="I37" s="368" t="s">
        <v>707</v>
      </c>
      <c r="J37" s="368">
        <v>3</v>
      </c>
      <c r="K37" s="368">
        <v>5.3</v>
      </c>
      <c r="L37" s="668"/>
      <c r="M37" s="660"/>
      <c r="N37" s="368"/>
      <c r="O37" s="369">
        <v>90.64</v>
      </c>
    </row>
    <row r="38" spans="1:15" ht="12" customHeight="1">
      <c r="A38" s="366" t="s">
        <v>712</v>
      </c>
      <c r="B38" s="366" t="s">
        <v>701</v>
      </c>
      <c r="C38" s="366">
        <v>5</v>
      </c>
      <c r="D38" s="660"/>
      <c r="E38" s="660"/>
      <c r="F38" s="366"/>
      <c r="G38" s="369">
        <v>363</v>
      </c>
      <c r="H38" s="367"/>
      <c r="I38" s="368" t="s">
        <v>707</v>
      </c>
      <c r="J38" s="368">
        <v>4</v>
      </c>
      <c r="K38" s="368">
        <v>6.9</v>
      </c>
      <c r="L38" s="668"/>
      <c r="M38" s="660"/>
      <c r="N38" s="368"/>
      <c r="O38" s="369">
        <v>87.78</v>
      </c>
    </row>
    <row r="39" spans="1:15" ht="12" customHeight="1">
      <c r="A39" s="366" t="s">
        <v>713</v>
      </c>
      <c r="B39" s="366" t="s">
        <v>701</v>
      </c>
      <c r="C39" s="366">
        <v>5</v>
      </c>
      <c r="D39" s="660"/>
      <c r="E39" s="660"/>
      <c r="F39" s="366"/>
      <c r="G39" s="369">
        <v>75.9</v>
      </c>
      <c r="H39" s="367"/>
      <c r="I39" s="368" t="s">
        <v>714</v>
      </c>
      <c r="J39" s="368">
        <v>2.5</v>
      </c>
      <c r="K39" s="368">
        <v>5</v>
      </c>
      <c r="L39" s="668"/>
      <c r="M39" s="660"/>
      <c r="N39" s="368"/>
      <c r="O39" s="369">
        <v>84.7</v>
      </c>
    </row>
    <row r="40" spans="1:15" ht="12" customHeight="1">
      <c r="A40" s="366" t="s">
        <v>715</v>
      </c>
      <c r="B40" s="366" t="s">
        <v>678</v>
      </c>
      <c r="C40" s="366">
        <v>5</v>
      </c>
      <c r="D40" s="660"/>
      <c r="E40" s="660"/>
      <c r="F40" s="366"/>
      <c r="G40" s="369">
        <v>163.9</v>
      </c>
      <c r="H40" s="367"/>
      <c r="I40" s="368" t="s">
        <v>714</v>
      </c>
      <c r="J40" s="368">
        <v>3</v>
      </c>
      <c r="K40" s="368">
        <v>5</v>
      </c>
      <c r="L40" s="668"/>
      <c r="M40" s="660"/>
      <c r="N40" s="368"/>
      <c r="O40" s="369">
        <v>76.84</v>
      </c>
    </row>
    <row r="41" spans="1:15" ht="12" customHeight="1">
      <c r="A41" s="366" t="s">
        <v>716</v>
      </c>
      <c r="B41" s="366" t="s">
        <v>717</v>
      </c>
      <c r="C41" s="366">
        <v>5</v>
      </c>
      <c r="D41" s="660"/>
      <c r="E41" s="660"/>
      <c r="F41" s="366"/>
      <c r="G41" s="369">
        <v>163.9</v>
      </c>
      <c r="H41" s="367"/>
      <c r="I41" s="368" t="s">
        <v>714</v>
      </c>
      <c r="J41" s="368">
        <v>4</v>
      </c>
      <c r="K41" s="368">
        <v>6.6</v>
      </c>
      <c r="L41" s="668"/>
      <c r="M41" s="660"/>
      <c r="N41" s="368"/>
      <c r="O41" s="369">
        <v>69.52</v>
      </c>
    </row>
    <row r="42" spans="1:15" ht="12" customHeight="1">
      <c r="A42" s="366" t="s">
        <v>718</v>
      </c>
      <c r="B42" s="366" t="s">
        <v>719</v>
      </c>
      <c r="C42" s="366">
        <v>5</v>
      </c>
      <c r="D42" s="660"/>
      <c r="E42" s="660"/>
      <c r="F42" s="366"/>
      <c r="G42" s="369">
        <v>123.2</v>
      </c>
      <c r="H42" s="367"/>
      <c r="I42" s="368" t="s">
        <v>714</v>
      </c>
      <c r="J42" s="368">
        <v>5</v>
      </c>
      <c r="K42" s="368">
        <v>6.6</v>
      </c>
      <c r="L42" s="668"/>
      <c r="M42" s="660"/>
      <c r="N42" s="368"/>
      <c r="O42" s="369">
        <v>67.76</v>
      </c>
    </row>
    <row r="43" spans="1:15" ht="12" customHeight="1">
      <c r="A43" s="366" t="s">
        <v>720</v>
      </c>
      <c r="B43" s="366" t="s">
        <v>697</v>
      </c>
      <c r="C43" s="366">
        <v>5</v>
      </c>
      <c r="D43" s="660"/>
      <c r="E43" s="660"/>
      <c r="F43" s="366"/>
      <c r="G43" s="369">
        <v>130.46</v>
      </c>
      <c r="H43" s="367"/>
      <c r="I43" s="366" t="s">
        <v>721</v>
      </c>
      <c r="J43" s="368">
        <v>2.5</v>
      </c>
      <c r="K43" s="368"/>
      <c r="L43" s="668"/>
      <c r="M43" s="660"/>
      <c r="N43" s="368"/>
      <c r="O43" s="369">
        <v>98.45</v>
      </c>
    </row>
    <row r="44" spans="1:15" ht="12" customHeight="1">
      <c r="A44" s="366" t="s">
        <v>722</v>
      </c>
      <c r="B44" s="366" t="s">
        <v>723</v>
      </c>
      <c r="C44" s="366">
        <v>5</v>
      </c>
      <c r="D44" s="660"/>
      <c r="E44" s="660"/>
      <c r="F44" s="366"/>
      <c r="G44" s="369">
        <v>154</v>
      </c>
      <c r="H44" s="367"/>
      <c r="I44" s="366" t="s">
        <v>721</v>
      </c>
      <c r="J44" s="366">
        <v>3</v>
      </c>
      <c r="K44" s="366"/>
      <c r="L44" s="660"/>
      <c r="M44" s="660"/>
      <c r="N44" s="366" t="s">
        <v>724</v>
      </c>
      <c r="O44" s="369">
        <v>88.66</v>
      </c>
    </row>
    <row r="45" spans="1:15" ht="12" customHeight="1">
      <c r="A45" s="366" t="s">
        <v>725</v>
      </c>
      <c r="B45" s="366" t="s">
        <v>726</v>
      </c>
      <c r="C45" s="371" t="s">
        <v>727</v>
      </c>
      <c r="D45" s="660"/>
      <c r="E45" s="660"/>
      <c r="F45" s="366"/>
      <c r="G45" s="369">
        <v>429</v>
      </c>
      <c r="H45" s="367"/>
      <c r="I45" s="366" t="s">
        <v>721</v>
      </c>
      <c r="J45" s="366">
        <v>4</v>
      </c>
      <c r="K45" s="366"/>
      <c r="L45" s="660"/>
      <c r="M45" s="660"/>
      <c r="N45" s="366"/>
      <c r="O45" s="369">
        <v>70.73</v>
      </c>
    </row>
    <row r="46" spans="1:15" ht="12" customHeight="1">
      <c r="A46" s="366" t="s">
        <v>728</v>
      </c>
      <c r="B46" s="366">
        <v>4</v>
      </c>
      <c r="C46" s="371" t="s">
        <v>727</v>
      </c>
      <c r="D46" s="660"/>
      <c r="E46" s="660"/>
      <c r="F46" s="366"/>
      <c r="G46" s="369">
        <v>539</v>
      </c>
      <c r="H46" s="367"/>
      <c r="I46" s="366" t="s">
        <v>729</v>
      </c>
      <c r="J46" s="366">
        <v>3</v>
      </c>
      <c r="K46" s="366">
        <v>5</v>
      </c>
      <c r="L46" s="660"/>
      <c r="M46" s="660"/>
      <c r="N46" s="366"/>
      <c r="O46" s="369">
        <v>68.82</v>
      </c>
    </row>
    <row r="47" spans="1:15" ht="12" customHeight="1">
      <c r="A47" s="366" t="s">
        <v>682</v>
      </c>
      <c r="B47" s="366" t="s">
        <v>701</v>
      </c>
      <c r="C47" s="366">
        <v>5</v>
      </c>
      <c r="D47" s="660"/>
      <c r="E47" s="660"/>
      <c r="F47" s="366"/>
      <c r="G47" s="369">
        <v>506</v>
      </c>
      <c r="H47" s="367"/>
      <c r="I47" s="366" t="s">
        <v>729</v>
      </c>
      <c r="J47" s="366" t="s">
        <v>678</v>
      </c>
      <c r="K47" s="366">
        <v>6.5</v>
      </c>
      <c r="L47" s="660"/>
      <c r="M47" s="660"/>
      <c r="N47" s="366"/>
      <c r="O47" s="369">
        <v>67.6</v>
      </c>
    </row>
    <row r="48" spans="1:15" ht="12" customHeight="1">
      <c r="A48" s="366" t="s">
        <v>684</v>
      </c>
      <c r="B48" s="366" t="s">
        <v>701</v>
      </c>
      <c r="C48" s="366">
        <v>5</v>
      </c>
      <c r="D48" s="660"/>
      <c r="E48" s="660"/>
      <c r="F48" s="366"/>
      <c r="G48" s="369">
        <v>539</v>
      </c>
      <c r="H48" s="367"/>
      <c r="I48" s="366" t="s">
        <v>730</v>
      </c>
      <c r="J48" s="366">
        <v>3</v>
      </c>
      <c r="K48" s="366">
        <v>5</v>
      </c>
      <c r="L48" s="660"/>
      <c r="M48" s="660"/>
      <c r="N48" s="366"/>
      <c r="O48" s="369">
        <v>67.9</v>
      </c>
    </row>
    <row r="49" spans="1:15" ht="12" customHeight="1">
      <c r="A49" s="366" t="s">
        <v>731</v>
      </c>
      <c r="B49" s="366" t="s">
        <v>701</v>
      </c>
      <c r="C49" s="366">
        <v>5</v>
      </c>
      <c r="D49" s="660"/>
      <c r="E49" s="660"/>
      <c r="F49" s="366"/>
      <c r="G49" s="369">
        <v>748</v>
      </c>
      <c r="H49" s="367"/>
      <c r="I49" s="366" t="s">
        <v>730</v>
      </c>
      <c r="J49" s="366" t="s">
        <v>678</v>
      </c>
      <c r="K49" s="366">
        <v>5</v>
      </c>
      <c r="L49" s="660"/>
      <c r="M49" s="660"/>
      <c r="N49" s="366"/>
      <c r="O49" s="369">
        <v>66.1</v>
      </c>
    </row>
    <row r="50" spans="1:15" ht="12" customHeight="1">
      <c r="A50" s="366" t="s">
        <v>732</v>
      </c>
      <c r="B50" s="366" t="s">
        <v>701</v>
      </c>
      <c r="C50" s="366">
        <v>5</v>
      </c>
      <c r="D50" s="660"/>
      <c r="E50" s="660"/>
      <c r="F50" s="366"/>
      <c r="G50" s="369">
        <v>1155</v>
      </c>
      <c r="H50" s="367"/>
      <c r="I50" s="366" t="s">
        <v>733</v>
      </c>
      <c r="J50" s="366">
        <v>3</v>
      </c>
      <c r="K50" s="366">
        <v>5</v>
      </c>
      <c r="L50" s="660"/>
      <c r="M50" s="660"/>
      <c r="N50" s="366"/>
      <c r="O50" s="369">
        <v>67.09</v>
      </c>
    </row>
    <row r="51" spans="1:15" ht="12" customHeight="1">
      <c r="A51" s="366" t="s">
        <v>734</v>
      </c>
      <c r="B51" s="366">
        <v>3</v>
      </c>
      <c r="C51" s="371" t="s">
        <v>727</v>
      </c>
      <c r="D51" s="660"/>
      <c r="E51" s="660"/>
      <c r="F51" s="366" t="s">
        <v>681</v>
      </c>
      <c r="G51" s="369">
        <v>69.25</v>
      </c>
      <c r="H51" s="367"/>
      <c r="I51" s="366" t="s">
        <v>733</v>
      </c>
      <c r="J51" s="366" t="s">
        <v>678</v>
      </c>
      <c r="K51" s="366">
        <v>5</v>
      </c>
      <c r="L51" s="660"/>
      <c r="M51" s="660"/>
      <c r="N51" s="366"/>
      <c r="O51" s="369">
        <v>65.16</v>
      </c>
    </row>
    <row r="52" spans="1:15" ht="12" customHeight="1">
      <c r="A52" s="366" t="s">
        <v>734</v>
      </c>
      <c r="B52" s="366" t="s">
        <v>678</v>
      </c>
      <c r="C52" s="366">
        <v>5</v>
      </c>
      <c r="D52" s="660"/>
      <c r="E52" s="660"/>
      <c r="F52" s="366"/>
      <c r="G52" s="369">
        <v>66.77</v>
      </c>
      <c r="H52" s="367"/>
      <c r="I52" s="366" t="s">
        <v>682</v>
      </c>
      <c r="J52" s="366">
        <v>3</v>
      </c>
      <c r="K52" s="366">
        <v>5</v>
      </c>
      <c r="L52" s="660"/>
      <c r="M52" s="660"/>
      <c r="N52" s="366" t="s">
        <v>687</v>
      </c>
      <c r="O52" s="369">
        <v>975.5</v>
      </c>
    </row>
    <row r="53" spans="1:15" ht="12" customHeight="1">
      <c r="A53" s="366" t="s">
        <v>734</v>
      </c>
      <c r="B53" s="366">
        <v>6</v>
      </c>
      <c r="C53" s="366">
        <v>5</v>
      </c>
      <c r="D53" s="660"/>
      <c r="E53" s="660"/>
      <c r="F53" s="366"/>
      <c r="G53" s="369">
        <v>72.49</v>
      </c>
      <c r="H53" s="367"/>
      <c r="I53" s="366" t="s">
        <v>682</v>
      </c>
      <c r="J53" s="366" t="s">
        <v>679</v>
      </c>
      <c r="K53" s="366">
        <v>5</v>
      </c>
      <c r="L53" s="660"/>
      <c r="M53" s="660"/>
      <c r="N53" s="366" t="s">
        <v>687</v>
      </c>
      <c r="O53" s="369">
        <v>971.49</v>
      </c>
    </row>
    <row r="54" spans="1:15" ht="12" customHeight="1">
      <c r="A54" s="366" t="s">
        <v>735</v>
      </c>
      <c r="B54" s="366">
        <v>3</v>
      </c>
      <c r="C54" s="366">
        <v>5</v>
      </c>
      <c r="D54" s="660"/>
      <c r="E54" s="660"/>
      <c r="F54" s="366"/>
      <c r="G54" s="369">
        <v>65.95</v>
      </c>
      <c r="H54" s="367"/>
      <c r="I54" s="366" t="s">
        <v>706</v>
      </c>
      <c r="J54" s="366">
        <v>3</v>
      </c>
      <c r="K54" s="366">
        <v>5</v>
      </c>
      <c r="L54" s="660"/>
      <c r="M54" s="660"/>
      <c r="N54" s="366" t="s">
        <v>687</v>
      </c>
      <c r="O54" s="369">
        <v>3756.14</v>
      </c>
    </row>
    <row r="55" spans="1:15" ht="12" customHeight="1">
      <c r="A55" s="366" t="s">
        <v>735</v>
      </c>
      <c r="B55" s="366" t="s">
        <v>679</v>
      </c>
      <c r="C55" s="366">
        <v>5</v>
      </c>
      <c r="D55" s="660"/>
      <c r="E55" s="660"/>
      <c r="F55" s="366"/>
      <c r="G55" s="369">
        <v>64.9</v>
      </c>
      <c r="H55" s="367"/>
      <c r="I55" s="366" t="s">
        <v>706</v>
      </c>
      <c r="J55" s="366">
        <v>4.5</v>
      </c>
      <c r="K55" s="366">
        <v>5</v>
      </c>
      <c r="L55" s="660"/>
      <c r="M55" s="660"/>
      <c r="N55" s="366" t="s">
        <v>687</v>
      </c>
      <c r="O55" s="369">
        <v>3709.66</v>
      </c>
    </row>
    <row r="56" spans="1:15" ht="12" customHeight="1">
      <c r="A56" s="366" t="s">
        <v>735</v>
      </c>
      <c r="B56" s="366">
        <v>6</v>
      </c>
      <c r="C56" s="366">
        <v>5</v>
      </c>
      <c r="D56" s="660"/>
      <c r="E56" s="660"/>
      <c r="F56" s="366"/>
      <c r="G56" s="369">
        <v>69.96</v>
      </c>
      <c r="H56" s="367"/>
      <c r="I56" s="366" t="s">
        <v>709</v>
      </c>
      <c r="J56" s="366">
        <v>3</v>
      </c>
      <c r="K56" s="366">
        <v>5</v>
      </c>
      <c r="L56" s="660"/>
      <c r="M56" s="660"/>
      <c r="N56" s="366"/>
      <c r="O56" s="369">
        <v>3894</v>
      </c>
    </row>
    <row r="57" spans="1:15" ht="12" customHeight="1">
      <c r="A57" s="366" t="s">
        <v>715</v>
      </c>
      <c r="B57" s="366" t="s">
        <v>679</v>
      </c>
      <c r="C57" s="366">
        <v>5</v>
      </c>
      <c r="D57" s="660"/>
      <c r="E57" s="660"/>
      <c r="F57" s="366" t="s">
        <v>736</v>
      </c>
      <c r="G57" s="369">
        <v>99.55</v>
      </c>
      <c r="H57" s="367"/>
      <c r="I57" s="366" t="s">
        <v>710</v>
      </c>
      <c r="J57" s="366" t="s">
        <v>726</v>
      </c>
      <c r="K57" s="366">
        <v>5</v>
      </c>
      <c r="L57" s="660"/>
      <c r="M57" s="660"/>
      <c r="N57" s="366"/>
      <c r="O57" s="369">
        <v>660</v>
      </c>
    </row>
    <row r="58" spans="1:15" ht="12" customHeight="1">
      <c r="A58" s="366" t="s">
        <v>716</v>
      </c>
      <c r="B58" s="366" t="s">
        <v>679</v>
      </c>
      <c r="C58" s="366">
        <v>5</v>
      </c>
      <c r="D58" s="660"/>
      <c r="E58" s="660"/>
      <c r="F58" s="366" t="s">
        <v>736</v>
      </c>
      <c r="G58" s="369">
        <v>104.04</v>
      </c>
      <c r="H58" s="367"/>
      <c r="I58" s="366" t="s">
        <v>712</v>
      </c>
      <c r="J58" s="366" t="s">
        <v>726</v>
      </c>
      <c r="K58" s="371" t="s">
        <v>727</v>
      </c>
      <c r="L58" s="660"/>
      <c r="M58" s="660"/>
      <c r="N58" s="366"/>
      <c r="O58" s="369">
        <v>549.26</v>
      </c>
    </row>
    <row r="59" spans="1:15" ht="12" customHeight="1">
      <c r="A59" s="366" t="s">
        <v>737</v>
      </c>
      <c r="B59" s="366" t="s">
        <v>679</v>
      </c>
      <c r="C59" s="366">
        <v>5</v>
      </c>
      <c r="D59" s="660"/>
      <c r="E59" s="660"/>
      <c r="F59" s="366" t="s">
        <v>736</v>
      </c>
      <c r="G59" s="369">
        <v>76.37</v>
      </c>
      <c r="H59" s="367"/>
      <c r="I59" s="366" t="s">
        <v>708</v>
      </c>
      <c r="J59" s="366" t="s">
        <v>726</v>
      </c>
      <c r="K59" s="371" t="s">
        <v>727</v>
      </c>
      <c r="L59" s="660"/>
      <c r="M59" s="660"/>
      <c r="N59" s="366"/>
      <c r="O59" s="369">
        <v>600.33</v>
      </c>
    </row>
    <row r="60" spans="1:15" ht="12" customHeight="1">
      <c r="A60" s="366" t="s">
        <v>718</v>
      </c>
      <c r="B60" s="366" t="s">
        <v>705</v>
      </c>
      <c r="C60" s="366">
        <v>5</v>
      </c>
      <c r="D60" s="660"/>
      <c r="E60" s="660"/>
      <c r="F60" s="366"/>
      <c r="G60" s="369">
        <v>75.54</v>
      </c>
      <c r="H60" s="367"/>
      <c r="I60" s="366" t="s">
        <v>700</v>
      </c>
      <c r="J60" s="366" t="s">
        <v>701</v>
      </c>
      <c r="K60" s="371" t="s">
        <v>693</v>
      </c>
      <c r="L60" s="660"/>
      <c r="M60" s="660"/>
      <c r="N60" s="366"/>
      <c r="O60" s="369">
        <v>1806.89</v>
      </c>
    </row>
    <row r="61" spans="1:15" ht="12" customHeight="1">
      <c r="A61" s="366" t="s">
        <v>720</v>
      </c>
      <c r="B61" s="366" t="s">
        <v>705</v>
      </c>
      <c r="C61" s="366">
        <v>5</v>
      </c>
      <c r="D61" s="660"/>
      <c r="E61" s="660"/>
      <c r="F61" s="366"/>
      <c r="G61" s="369">
        <v>110.55</v>
      </c>
      <c r="H61" s="367"/>
      <c r="I61" s="368" t="s">
        <v>704</v>
      </c>
      <c r="J61" s="368" t="s">
        <v>738</v>
      </c>
      <c r="K61" s="368">
        <v>5</v>
      </c>
      <c r="L61" s="660"/>
      <c r="M61" s="660"/>
      <c r="N61" s="368"/>
      <c r="O61" s="369">
        <v>697.15</v>
      </c>
    </row>
    <row r="62" spans="1:15" ht="12" customHeight="1">
      <c r="A62" s="366" t="s">
        <v>722</v>
      </c>
      <c r="B62" s="366" t="s">
        <v>705</v>
      </c>
      <c r="C62" s="366">
        <v>5</v>
      </c>
      <c r="D62" s="660"/>
      <c r="E62" s="660"/>
      <c r="F62" s="366"/>
      <c r="G62" s="369">
        <v>130.19</v>
      </c>
      <c r="H62" s="367"/>
      <c r="I62" s="366" t="s">
        <v>711</v>
      </c>
      <c r="J62" s="366" t="s">
        <v>739</v>
      </c>
      <c r="K62" s="371" t="s">
        <v>693</v>
      </c>
      <c r="L62" s="660"/>
      <c r="M62" s="660"/>
      <c r="N62" s="366"/>
      <c r="O62" s="369">
        <v>718.08</v>
      </c>
    </row>
    <row r="63" spans="1:15" ht="12" customHeight="1">
      <c r="A63" s="366" t="s">
        <v>740</v>
      </c>
      <c r="B63" s="366">
        <v>2.5</v>
      </c>
      <c r="C63" s="366">
        <v>5</v>
      </c>
      <c r="D63" s="660"/>
      <c r="E63" s="660"/>
      <c r="F63" s="366"/>
      <c r="G63" s="369">
        <v>73.7</v>
      </c>
      <c r="H63" s="367"/>
      <c r="I63" s="366" t="s">
        <v>741</v>
      </c>
      <c r="J63" s="366" t="s">
        <v>726</v>
      </c>
      <c r="K63" s="371" t="s">
        <v>727</v>
      </c>
      <c r="L63" s="660"/>
      <c r="M63" s="660"/>
      <c r="N63" s="366"/>
      <c r="O63" s="369">
        <v>738.86</v>
      </c>
    </row>
    <row r="64" spans="1:15" ht="12" customHeight="1">
      <c r="A64" s="366" t="s">
        <v>742</v>
      </c>
      <c r="B64" s="366">
        <v>2</v>
      </c>
      <c r="C64" s="366">
        <v>3</v>
      </c>
      <c r="D64" s="660"/>
      <c r="E64" s="660"/>
      <c r="F64" s="366"/>
      <c r="G64" s="369">
        <v>144.85</v>
      </c>
      <c r="H64" s="367"/>
      <c r="I64" s="366" t="s">
        <v>728</v>
      </c>
      <c r="J64" s="366">
        <v>4</v>
      </c>
      <c r="K64" s="371" t="s">
        <v>727</v>
      </c>
      <c r="L64" s="660"/>
      <c r="M64" s="660"/>
      <c r="N64" s="366"/>
      <c r="O64" s="369">
        <v>510.87</v>
      </c>
    </row>
    <row r="65" spans="1:15" ht="12" customHeight="1">
      <c r="A65" s="366" t="s">
        <v>742</v>
      </c>
      <c r="B65" s="366">
        <v>3</v>
      </c>
      <c r="C65" s="366">
        <v>4.5</v>
      </c>
      <c r="D65" s="660"/>
      <c r="E65" s="660"/>
      <c r="F65" s="366"/>
      <c r="G65" s="369">
        <v>79.5</v>
      </c>
      <c r="H65" s="367"/>
      <c r="I65" s="366" t="s">
        <v>732</v>
      </c>
      <c r="J65" s="366" t="s">
        <v>699</v>
      </c>
      <c r="K65" s="366">
        <v>5</v>
      </c>
      <c r="L65" s="660"/>
      <c r="M65" s="660"/>
      <c r="N65" s="366"/>
      <c r="O65" s="369">
        <v>1733.16</v>
      </c>
    </row>
    <row r="66" spans="1:15" ht="12" customHeight="1">
      <c r="A66" s="366" t="s">
        <v>742</v>
      </c>
      <c r="B66" s="366" t="s">
        <v>678</v>
      </c>
      <c r="C66" s="373">
        <v>4.5</v>
      </c>
      <c r="D66" s="660"/>
      <c r="E66" s="660"/>
      <c r="F66" s="366"/>
      <c r="G66" s="369">
        <v>79.31</v>
      </c>
      <c r="H66" s="367"/>
      <c r="I66" s="366" t="s">
        <v>743</v>
      </c>
      <c r="J66" s="366">
        <v>2.6</v>
      </c>
      <c r="K66" s="366">
        <v>5</v>
      </c>
      <c r="L66" s="660"/>
      <c r="M66" s="660"/>
      <c r="N66" s="366"/>
      <c r="O66" s="369">
        <v>144.1</v>
      </c>
    </row>
    <row r="67" spans="1:15" ht="12" customHeight="1">
      <c r="A67" s="366" t="s">
        <v>725</v>
      </c>
      <c r="B67" s="366">
        <v>2</v>
      </c>
      <c r="C67" s="366">
        <v>5</v>
      </c>
      <c r="D67" s="660"/>
      <c r="E67" s="660"/>
      <c r="F67" s="366"/>
      <c r="G67" s="369">
        <v>902.91</v>
      </c>
      <c r="H67" s="367"/>
      <c r="I67" s="366" t="s">
        <v>743</v>
      </c>
      <c r="J67" s="366" t="s">
        <v>744</v>
      </c>
      <c r="K67" s="366">
        <v>5</v>
      </c>
      <c r="L67" s="660"/>
      <c r="M67" s="660"/>
      <c r="N67" s="366"/>
      <c r="O67" s="369">
        <v>141.9</v>
      </c>
    </row>
    <row r="68" spans="1:15" ht="12" customHeight="1">
      <c r="A68" s="366" t="s">
        <v>725</v>
      </c>
      <c r="B68" s="366">
        <v>2.5</v>
      </c>
      <c r="C68" s="366">
        <v>3</v>
      </c>
      <c r="D68" s="660"/>
      <c r="E68" s="660"/>
      <c r="F68" s="366"/>
      <c r="G68" s="369">
        <v>902.69</v>
      </c>
      <c r="H68" s="367"/>
      <c r="I68" s="662" t="s">
        <v>745</v>
      </c>
      <c r="J68" s="662"/>
      <c r="K68" s="662"/>
      <c r="L68" s="662"/>
      <c r="M68" s="662"/>
      <c r="N68" s="662"/>
      <c r="O68" s="662"/>
    </row>
    <row r="69" spans="1:15" ht="7.5" customHeight="1">
      <c r="A69" s="367"/>
      <c r="B69" s="367"/>
      <c r="C69" s="367"/>
      <c r="D69" s="367"/>
      <c r="E69" s="367"/>
      <c r="F69" s="367"/>
      <c r="G69" s="374"/>
      <c r="H69" s="367"/>
      <c r="I69" s="375"/>
      <c r="J69" s="375"/>
      <c r="K69" s="375"/>
      <c r="L69" s="375"/>
      <c r="M69" s="375"/>
      <c r="N69" s="375"/>
      <c r="O69" s="375"/>
    </row>
    <row r="70" spans="1:23" ht="15.75" customHeight="1">
      <c r="A70" s="663" t="s">
        <v>746</v>
      </c>
      <c r="B70" s="663"/>
      <c r="C70" s="663"/>
      <c r="D70" s="663"/>
      <c r="E70" s="663"/>
      <c r="F70" s="663"/>
      <c r="G70" s="663"/>
      <c r="H70" s="663"/>
      <c r="I70" s="663"/>
      <c r="J70" s="663"/>
      <c r="K70" s="663"/>
      <c r="L70" s="663"/>
      <c r="M70" s="663"/>
      <c r="N70" s="663"/>
      <c r="O70" s="663"/>
      <c r="P70" s="376"/>
      <c r="Q70" s="376"/>
      <c r="R70" s="376"/>
      <c r="S70" s="376"/>
      <c r="T70" s="376"/>
      <c r="U70" s="376"/>
      <c r="V70" s="376"/>
      <c r="W70" s="376"/>
    </row>
    <row r="71" spans="1:15" ht="15.75" customHeight="1">
      <c r="A71" s="666" t="s">
        <v>757</v>
      </c>
      <c r="B71" s="666"/>
      <c r="C71" s="666"/>
      <c r="D71" s="666"/>
      <c r="E71" s="666"/>
      <c r="F71" s="666"/>
      <c r="G71" s="666"/>
      <c r="H71" s="666"/>
      <c r="I71" s="666"/>
      <c r="J71" s="666"/>
      <c r="K71" s="666"/>
      <c r="L71" s="666"/>
      <c r="M71" s="666"/>
      <c r="N71" s="666"/>
      <c r="O71" s="666"/>
    </row>
    <row r="72" spans="1:15" ht="15.75" customHeight="1">
      <c r="A72" s="666" t="s">
        <v>758</v>
      </c>
      <c r="B72" s="666"/>
      <c r="C72" s="666"/>
      <c r="D72" s="666"/>
      <c r="E72" s="666"/>
      <c r="F72" s="666"/>
      <c r="G72" s="666"/>
      <c r="H72" s="666"/>
      <c r="I72" s="666"/>
      <c r="J72" s="666"/>
      <c r="K72" s="666"/>
      <c r="L72" s="666"/>
      <c r="M72" s="666"/>
      <c r="N72" s="666"/>
      <c r="O72" s="666"/>
    </row>
    <row r="73" spans="1:15" ht="15.75" customHeight="1">
      <c r="A73" s="667" t="s">
        <v>759</v>
      </c>
      <c r="B73" s="667"/>
      <c r="C73" s="667"/>
      <c r="D73" s="667"/>
      <c r="E73" s="667"/>
      <c r="F73" s="667"/>
      <c r="G73" s="667"/>
      <c r="H73" s="667"/>
      <c r="I73" s="667"/>
      <c r="J73" s="667"/>
      <c r="K73" s="667"/>
      <c r="L73" s="667"/>
      <c r="M73" s="667"/>
      <c r="N73" s="667"/>
      <c r="O73" s="667"/>
    </row>
    <row r="74" spans="1:15" ht="15.75" customHeight="1">
      <c r="A74" s="655" t="s">
        <v>760</v>
      </c>
      <c r="B74" s="655"/>
      <c r="C74" s="655"/>
      <c r="D74" s="655"/>
      <c r="E74" s="655"/>
      <c r="F74" s="655"/>
      <c r="G74" s="655"/>
      <c r="H74" s="655"/>
      <c r="I74" s="655"/>
      <c r="J74" s="655"/>
      <c r="K74" s="655"/>
      <c r="L74" s="655"/>
      <c r="M74" s="655"/>
      <c r="N74" s="655"/>
      <c r="O74" s="655"/>
    </row>
    <row r="75" spans="1:15" ht="15.75" customHeight="1">
      <c r="A75" s="655" t="s">
        <v>761</v>
      </c>
      <c r="B75" s="655"/>
      <c r="C75" s="655"/>
      <c r="D75" s="655"/>
      <c r="E75" s="655"/>
      <c r="F75" s="655"/>
      <c r="G75" s="655"/>
      <c r="H75" s="655"/>
      <c r="I75" s="655"/>
      <c r="J75" s="655"/>
      <c r="K75" s="655"/>
      <c r="L75" s="655"/>
      <c r="M75" s="655"/>
      <c r="N75" s="655"/>
      <c r="O75" s="655"/>
    </row>
    <row r="76" spans="1:15" ht="15.75" customHeight="1">
      <c r="A76" s="655" t="s">
        <v>762</v>
      </c>
      <c r="B76" s="655"/>
      <c r="C76" s="655"/>
      <c r="D76" s="655"/>
      <c r="E76" s="655"/>
      <c r="F76" s="655"/>
      <c r="G76" s="655"/>
      <c r="H76" s="655"/>
      <c r="I76" s="655"/>
      <c r="J76" s="655"/>
      <c r="K76" s="655"/>
      <c r="L76" s="655"/>
      <c r="M76" s="655"/>
      <c r="N76" s="655"/>
      <c r="O76" s="655"/>
    </row>
    <row r="77" spans="1:15" ht="15.75" customHeight="1">
      <c r="A77" s="664" t="s">
        <v>763</v>
      </c>
      <c r="B77" s="665"/>
      <c r="C77" s="665"/>
      <c r="D77" s="665"/>
      <c r="E77" s="665"/>
      <c r="F77" s="665"/>
      <c r="G77" s="665"/>
      <c r="H77" s="367"/>
      <c r="I77" s="661"/>
      <c r="J77" s="661"/>
      <c r="K77" s="661"/>
      <c r="L77" s="661"/>
      <c r="M77" s="661"/>
      <c r="N77" s="661"/>
      <c r="O77" s="661"/>
    </row>
    <row r="78" spans="1:15" ht="12.75">
      <c r="A78" s="377"/>
      <c r="B78" s="378"/>
      <c r="C78" s="378"/>
      <c r="D78" s="657"/>
      <c r="E78" s="657"/>
      <c r="F78" s="377"/>
      <c r="G78" s="379"/>
      <c r="H78" s="380"/>
      <c r="I78" s="380"/>
      <c r="J78" s="380"/>
      <c r="K78" s="43"/>
      <c r="L78" s="43"/>
      <c r="M78" s="43"/>
      <c r="N78" s="43"/>
      <c r="O78" s="43"/>
    </row>
    <row r="79" spans="1:10" ht="12.75">
      <c r="A79" s="377"/>
      <c r="B79" s="378"/>
      <c r="C79" s="378"/>
      <c r="D79" s="657"/>
      <c r="E79" s="657"/>
      <c r="F79" s="377"/>
      <c r="G79" s="379"/>
      <c r="H79" s="380"/>
      <c r="I79" s="380"/>
      <c r="J79" s="380"/>
    </row>
    <row r="80" spans="1:10" ht="12.75">
      <c r="A80" s="377"/>
      <c r="B80" s="378"/>
      <c r="C80" s="378"/>
      <c r="D80" s="657"/>
      <c r="E80" s="657"/>
      <c r="F80" s="377"/>
      <c r="G80" s="379"/>
      <c r="H80" s="380"/>
      <c r="I80" s="380"/>
      <c r="J80" s="380"/>
    </row>
    <row r="81" spans="1:10" ht="12.75">
      <c r="A81" s="377"/>
      <c r="B81" s="378"/>
      <c r="C81" s="378"/>
      <c r="D81" s="657"/>
      <c r="E81" s="657"/>
      <c r="F81" s="377"/>
      <c r="G81" s="379"/>
      <c r="H81" s="380"/>
      <c r="I81" s="380"/>
      <c r="J81" s="380"/>
    </row>
    <row r="82" spans="1:10" ht="12.75">
      <c r="A82" s="377"/>
      <c r="B82" s="378"/>
      <c r="C82" s="378"/>
      <c r="D82" s="657"/>
      <c r="E82" s="657"/>
      <c r="F82" s="377"/>
      <c r="G82" s="379"/>
      <c r="H82" s="380"/>
      <c r="I82" s="380"/>
      <c r="J82" s="380"/>
    </row>
    <row r="83" spans="1:10" ht="12.75" customHeight="1">
      <c r="A83" s="377"/>
      <c r="B83" s="378"/>
      <c r="C83" s="378"/>
      <c r="D83" s="657"/>
      <c r="E83" s="657"/>
      <c r="F83" s="377"/>
      <c r="G83" s="379"/>
      <c r="H83" s="380"/>
      <c r="I83" s="380"/>
      <c r="J83" s="380"/>
    </row>
    <row r="84" spans="1:10" ht="12.75" customHeight="1">
      <c r="A84" s="377"/>
      <c r="B84" s="378"/>
      <c r="C84" s="378"/>
      <c r="D84" s="657"/>
      <c r="E84" s="657"/>
      <c r="F84" s="43"/>
      <c r="G84" s="379"/>
      <c r="H84" s="380"/>
      <c r="I84" s="380"/>
      <c r="J84" s="380"/>
    </row>
    <row r="85" spans="1:10" ht="12.75" customHeight="1">
      <c r="A85" s="377"/>
      <c r="B85" s="378"/>
      <c r="C85" s="378"/>
      <c r="D85" s="657"/>
      <c r="E85" s="657"/>
      <c r="F85" s="43"/>
      <c r="G85" s="379"/>
      <c r="H85" s="380"/>
      <c r="I85" s="380"/>
      <c r="J85" s="380"/>
    </row>
    <row r="86" spans="1:10" ht="12.75" customHeight="1">
      <c r="A86" s="377"/>
      <c r="B86" s="378"/>
      <c r="C86" s="381"/>
      <c r="D86" s="657"/>
      <c r="E86" s="657"/>
      <c r="F86" s="43"/>
      <c r="G86" s="379"/>
      <c r="H86" s="380"/>
      <c r="I86" s="380"/>
      <c r="J86" s="380"/>
    </row>
    <row r="87" spans="1:10" ht="12.75">
      <c r="A87" s="377"/>
      <c r="B87" s="378"/>
      <c r="C87" s="381"/>
      <c r="D87" s="657"/>
      <c r="E87" s="657"/>
      <c r="F87" s="43"/>
      <c r="G87" s="379"/>
      <c r="H87" s="380"/>
      <c r="I87" s="380"/>
      <c r="J87" s="380"/>
    </row>
    <row r="88" spans="1:10" ht="12.75">
      <c r="A88" s="377"/>
      <c r="B88" s="378"/>
      <c r="C88" s="381"/>
      <c r="D88" s="657"/>
      <c r="E88" s="657"/>
      <c r="F88" s="43"/>
      <c r="G88" s="379"/>
      <c r="H88" s="380"/>
      <c r="I88" s="380"/>
      <c r="J88" s="380"/>
    </row>
    <row r="89" spans="1:10" ht="12.75">
      <c r="A89" s="377"/>
      <c r="B89" s="382"/>
      <c r="C89" s="378"/>
      <c r="D89" s="657"/>
      <c r="E89" s="657"/>
      <c r="F89" s="43"/>
      <c r="G89" s="379"/>
      <c r="H89" s="380"/>
      <c r="I89" s="380"/>
      <c r="J89" s="380"/>
    </row>
    <row r="90" spans="1:10" ht="12.75">
      <c r="A90" s="383"/>
      <c r="B90" s="382"/>
      <c r="C90" s="381"/>
      <c r="D90" s="657"/>
      <c r="E90" s="657"/>
      <c r="F90" s="43"/>
      <c r="G90" s="379"/>
      <c r="H90" s="380"/>
      <c r="I90" s="380"/>
      <c r="J90" s="380"/>
    </row>
    <row r="91" spans="1:10" ht="12.75">
      <c r="A91" s="383"/>
      <c r="B91" s="382"/>
      <c r="C91" s="381"/>
      <c r="D91" s="657"/>
      <c r="E91" s="657"/>
      <c r="F91" s="43"/>
      <c r="G91" s="379"/>
      <c r="H91" s="380"/>
      <c r="I91" s="380"/>
      <c r="J91" s="380"/>
    </row>
    <row r="92" spans="1:10" ht="12.75">
      <c r="A92" s="384"/>
      <c r="B92" s="385"/>
      <c r="C92" s="386"/>
      <c r="D92" s="659"/>
      <c r="E92" s="659"/>
      <c r="F92" s="384"/>
      <c r="G92" s="379"/>
      <c r="H92" s="380"/>
      <c r="I92" s="380"/>
      <c r="J92" s="380"/>
    </row>
    <row r="93" spans="1:10" ht="12.75">
      <c r="A93" s="384"/>
      <c r="B93" s="385"/>
      <c r="C93" s="386"/>
      <c r="D93" s="659"/>
      <c r="E93" s="659"/>
      <c r="F93" s="384"/>
      <c r="G93" s="379"/>
      <c r="H93" s="380"/>
      <c r="I93" s="380"/>
      <c r="J93" s="380"/>
    </row>
    <row r="94" spans="1:10" ht="12.75">
      <c r="A94" s="384"/>
      <c r="B94" s="385"/>
      <c r="C94" s="386"/>
      <c r="D94" s="659"/>
      <c r="E94" s="659"/>
      <c r="F94" s="384"/>
      <c r="G94" s="379"/>
      <c r="H94" s="380"/>
      <c r="I94" s="380"/>
      <c r="J94" s="380"/>
    </row>
    <row r="95" spans="1:10" ht="12.75">
      <c r="A95" s="384"/>
      <c r="B95" s="385"/>
      <c r="C95" s="386"/>
      <c r="D95" s="659"/>
      <c r="E95" s="659"/>
      <c r="F95" s="384"/>
      <c r="G95" s="379"/>
      <c r="H95" s="380"/>
      <c r="I95" s="380"/>
      <c r="J95" s="380"/>
    </row>
    <row r="96" spans="1:10" ht="12.75">
      <c r="A96" s="384"/>
      <c r="B96" s="385"/>
      <c r="C96" s="386"/>
      <c r="D96" s="659"/>
      <c r="E96" s="659"/>
      <c r="F96" s="384"/>
      <c r="G96" s="379"/>
      <c r="H96" s="380"/>
      <c r="I96" s="380"/>
      <c r="J96" s="380"/>
    </row>
    <row r="97" spans="1:10" ht="12.75">
      <c r="A97" s="384"/>
      <c r="B97" s="385"/>
      <c r="C97" s="386"/>
      <c r="D97" s="659"/>
      <c r="E97" s="659"/>
      <c r="F97" s="384"/>
      <c r="G97" s="379"/>
      <c r="H97" s="380"/>
      <c r="I97" s="380"/>
      <c r="J97" s="380"/>
    </row>
    <row r="98" spans="1:10" ht="12.75">
      <c r="A98" s="384"/>
      <c r="B98" s="385"/>
      <c r="C98" s="386"/>
      <c r="D98" s="659"/>
      <c r="E98" s="659"/>
      <c r="F98" s="384"/>
      <c r="G98" s="379"/>
      <c r="H98" s="380"/>
      <c r="I98" s="380"/>
      <c r="J98" s="380"/>
    </row>
    <row r="99" spans="1:10" ht="12.75">
      <c r="A99" s="384"/>
      <c r="B99" s="385"/>
      <c r="C99" s="386"/>
      <c r="D99" s="659"/>
      <c r="E99" s="659"/>
      <c r="F99" s="384"/>
      <c r="G99" s="379"/>
      <c r="H99" s="380"/>
      <c r="I99" s="380"/>
      <c r="J99" s="380"/>
    </row>
    <row r="100" spans="1:10" ht="12.75">
      <c r="A100" s="384"/>
      <c r="B100" s="385"/>
      <c r="C100" s="386"/>
      <c r="D100" s="659"/>
      <c r="E100" s="659"/>
      <c r="F100" s="384"/>
      <c r="G100" s="379"/>
      <c r="H100" s="380"/>
      <c r="I100" s="380"/>
      <c r="J100" s="380"/>
    </row>
    <row r="101" spans="1:10" ht="12.75">
      <c r="A101" s="384"/>
      <c r="B101" s="385"/>
      <c r="C101" s="386"/>
      <c r="D101" s="659"/>
      <c r="E101" s="659"/>
      <c r="F101" s="384"/>
      <c r="G101" s="379"/>
      <c r="H101" s="380"/>
      <c r="I101" s="380"/>
      <c r="J101" s="380"/>
    </row>
    <row r="102" spans="1:10" ht="12.75">
      <c r="A102" s="377"/>
      <c r="B102" s="385"/>
      <c r="C102" s="386"/>
      <c r="D102" s="659"/>
      <c r="E102" s="659"/>
      <c r="F102" s="384"/>
      <c r="G102" s="379"/>
      <c r="H102" s="380"/>
      <c r="I102" s="380"/>
      <c r="J102" s="380"/>
    </row>
    <row r="103" spans="1:10" ht="12.75">
      <c r="A103" s="377"/>
      <c r="B103" s="378"/>
      <c r="C103" s="378"/>
      <c r="D103" s="657"/>
      <c r="E103" s="657"/>
      <c r="F103" s="377"/>
      <c r="G103" s="379"/>
      <c r="H103" s="380"/>
      <c r="I103" s="380"/>
      <c r="J103" s="380"/>
    </row>
    <row r="104" spans="1:10" ht="12.75">
      <c r="A104" s="377"/>
      <c r="B104" s="378"/>
      <c r="C104" s="378"/>
      <c r="D104" s="657"/>
      <c r="E104" s="657"/>
      <c r="F104" s="377"/>
      <c r="G104" s="379"/>
      <c r="H104" s="380"/>
      <c r="I104" s="380"/>
      <c r="J104" s="380"/>
    </row>
    <row r="105" spans="1:10" ht="12.75">
      <c r="A105" s="377"/>
      <c r="B105" s="378"/>
      <c r="C105" s="378"/>
      <c r="D105" s="657"/>
      <c r="E105" s="657"/>
      <c r="F105" s="43"/>
      <c r="G105" s="379"/>
      <c r="H105" s="380"/>
      <c r="I105" s="380"/>
      <c r="J105" s="380"/>
    </row>
    <row r="106" spans="1:10" ht="12.75">
      <c r="A106" s="377"/>
      <c r="B106" s="378"/>
      <c r="C106" s="378"/>
      <c r="D106" s="657"/>
      <c r="E106" s="657"/>
      <c r="F106" s="43"/>
      <c r="G106" s="379"/>
      <c r="H106" s="380"/>
      <c r="I106" s="380"/>
      <c r="J106" s="380"/>
    </row>
    <row r="107" spans="1:10" ht="12.75">
      <c r="A107" s="43"/>
      <c r="B107" s="378"/>
      <c r="C107" s="378"/>
      <c r="D107" s="657"/>
      <c r="E107" s="657"/>
      <c r="F107" s="377"/>
      <c r="G107" s="379"/>
      <c r="H107" s="380"/>
      <c r="I107" s="380"/>
      <c r="J107" s="380"/>
    </row>
    <row r="108" spans="1:10" ht="12.75">
      <c r="A108" s="377"/>
      <c r="B108" s="378"/>
      <c r="C108" s="378"/>
      <c r="D108" s="656"/>
      <c r="E108" s="656"/>
      <c r="F108" s="43"/>
      <c r="G108" s="379"/>
      <c r="H108" s="380"/>
      <c r="I108" s="380"/>
      <c r="J108" s="380"/>
    </row>
    <row r="109" spans="1:10" ht="12.75">
      <c r="A109" s="377"/>
      <c r="B109" s="378"/>
      <c r="C109" s="378"/>
      <c r="D109" s="657"/>
      <c r="E109" s="657"/>
      <c r="F109" s="377"/>
      <c r="G109" s="379"/>
      <c r="H109" s="380"/>
      <c r="I109" s="380"/>
      <c r="J109" s="380"/>
    </row>
    <row r="110" spans="1:10" ht="12.75">
      <c r="A110" s="377"/>
      <c r="B110" s="378"/>
      <c r="C110" s="378"/>
      <c r="D110" s="657"/>
      <c r="E110" s="657"/>
      <c r="F110" s="377"/>
      <c r="G110" s="379"/>
      <c r="H110" s="380"/>
      <c r="I110" s="380"/>
      <c r="J110" s="380"/>
    </row>
    <row r="111" spans="1:10" ht="12.75">
      <c r="A111" s="377"/>
      <c r="B111" s="378"/>
      <c r="C111" s="378"/>
      <c r="D111" s="658"/>
      <c r="E111" s="658"/>
      <c r="F111" s="377"/>
      <c r="G111" s="379"/>
      <c r="H111" s="380"/>
      <c r="I111" s="380"/>
      <c r="J111" s="380"/>
    </row>
    <row r="112" spans="1:10" ht="12.75">
      <c r="A112" s="377"/>
      <c r="B112" s="378"/>
      <c r="C112" s="378"/>
      <c r="D112" s="658"/>
      <c r="E112" s="658"/>
      <c r="F112" s="377"/>
      <c r="G112" s="379"/>
      <c r="H112" s="380"/>
      <c r="I112" s="380"/>
      <c r="J112" s="380"/>
    </row>
    <row r="113" spans="1:10" ht="12.75">
      <c r="A113" s="377"/>
      <c r="B113" s="378"/>
      <c r="C113" s="378"/>
      <c r="D113" s="657"/>
      <c r="E113" s="657"/>
      <c r="F113" s="377"/>
      <c r="G113" s="379"/>
      <c r="H113" s="380"/>
      <c r="I113" s="380"/>
      <c r="J113" s="380"/>
    </row>
    <row r="114" spans="1:10" ht="12.75">
      <c r="A114" s="377"/>
      <c r="B114" s="378"/>
      <c r="C114" s="378"/>
      <c r="D114" s="657"/>
      <c r="E114" s="657"/>
      <c r="F114" s="377"/>
      <c r="G114" s="379"/>
      <c r="H114" s="380"/>
      <c r="I114" s="380"/>
      <c r="J114" s="380"/>
    </row>
    <row r="115" spans="1:10" ht="12.75">
      <c r="A115" s="377"/>
      <c r="B115" s="378"/>
      <c r="C115" s="378"/>
      <c r="D115" s="657"/>
      <c r="E115" s="657"/>
      <c r="F115" s="377"/>
      <c r="G115" s="379"/>
      <c r="H115" s="380"/>
      <c r="I115" s="380"/>
      <c r="J115" s="380"/>
    </row>
    <row r="116" spans="1:10" ht="12.75">
      <c r="A116" s="377"/>
      <c r="B116" s="378"/>
      <c r="C116" s="378"/>
      <c r="D116" s="657"/>
      <c r="E116" s="657"/>
      <c r="F116" s="377"/>
      <c r="G116" s="379"/>
      <c r="H116" s="380"/>
      <c r="I116" s="380"/>
      <c r="J116" s="380"/>
    </row>
    <row r="117" spans="1:10" ht="12.75">
      <c r="A117" s="377"/>
      <c r="B117" s="378"/>
      <c r="C117" s="381"/>
      <c r="D117" s="657"/>
      <c r="E117" s="657"/>
      <c r="F117" s="377"/>
      <c r="G117" s="379"/>
      <c r="H117" s="380"/>
      <c r="I117" s="380"/>
      <c r="J117" s="380"/>
    </row>
    <row r="118" spans="1:10" ht="12.75">
      <c r="A118" s="377"/>
      <c r="B118" s="378"/>
      <c r="C118" s="381"/>
      <c r="D118" s="657"/>
      <c r="E118" s="657"/>
      <c r="F118" s="377"/>
      <c r="G118" s="379"/>
      <c r="H118" s="380"/>
      <c r="I118" s="380"/>
      <c r="J118" s="380"/>
    </row>
    <row r="119" spans="1:10" ht="12.75">
      <c r="A119" s="377"/>
      <c r="B119" s="378"/>
      <c r="C119" s="381"/>
      <c r="D119" s="657"/>
      <c r="E119" s="657"/>
      <c r="F119" s="377"/>
      <c r="G119" s="379"/>
      <c r="H119" s="380"/>
      <c r="I119" s="380"/>
      <c r="J119" s="380"/>
    </row>
    <row r="120" spans="1:10" ht="12.75">
      <c r="A120" s="384"/>
      <c r="B120" s="386"/>
      <c r="C120" s="386"/>
      <c r="D120" s="657"/>
      <c r="E120" s="657"/>
      <c r="F120" s="384"/>
      <c r="G120" s="379"/>
      <c r="H120" s="380"/>
      <c r="I120" s="380"/>
      <c r="J120" s="380"/>
    </row>
    <row r="121" spans="1:10" ht="12.75">
      <c r="A121" s="377"/>
      <c r="B121" s="378"/>
      <c r="C121" s="381"/>
      <c r="D121" s="657"/>
      <c r="E121" s="657"/>
      <c r="F121" s="377"/>
      <c r="G121" s="379"/>
      <c r="H121" s="380"/>
      <c r="I121" s="380"/>
      <c r="J121" s="380"/>
    </row>
    <row r="122" spans="1:10" ht="12.75">
      <c r="A122" s="383"/>
      <c r="B122" s="378"/>
      <c r="C122" s="381"/>
      <c r="D122" s="657"/>
      <c r="E122" s="657"/>
      <c r="F122" s="377"/>
      <c r="G122" s="379"/>
      <c r="H122" s="380"/>
      <c r="I122" s="380"/>
      <c r="J122" s="380"/>
    </row>
    <row r="123" spans="1:10" ht="12.75">
      <c r="A123" s="383"/>
      <c r="B123" s="378"/>
      <c r="C123" s="381"/>
      <c r="D123" s="657"/>
      <c r="E123" s="657"/>
      <c r="F123" s="377"/>
      <c r="G123" s="379"/>
      <c r="H123" s="380"/>
      <c r="I123" s="380"/>
      <c r="J123" s="380"/>
    </row>
    <row r="124" spans="1:10" ht="12.75">
      <c r="A124" s="377"/>
      <c r="B124" s="378"/>
      <c r="C124" s="378"/>
      <c r="D124" s="657"/>
      <c r="E124" s="657"/>
      <c r="F124" s="377"/>
      <c r="G124" s="379"/>
      <c r="H124" s="380"/>
      <c r="I124" s="380"/>
      <c r="J124" s="380"/>
    </row>
    <row r="125" spans="1:10" ht="12.75">
      <c r="A125" s="388"/>
      <c r="B125" s="387"/>
      <c r="C125" s="387"/>
      <c r="D125" s="656"/>
      <c r="E125" s="656"/>
      <c r="F125" s="388"/>
      <c r="G125" s="379"/>
      <c r="H125" s="380"/>
      <c r="I125" s="380"/>
      <c r="J125" s="380"/>
    </row>
    <row r="126" spans="1:10" ht="12.75">
      <c r="A126" s="388"/>
      <c r="B126" s="387"/>
      <c r="C126" s="387"/>
      <c r="D126" s="656"/>
      <c r="E126" s="656"/>
      <c r="F126" s="388"/>
      <c r="G126" s="379"/>
      <c r="H126" s="380"/>
      <c r="I126" s="380"/>
      <c r="J126" s="380"/>
    </row>
    <row r="127" spans="8:10" ht="12.75">
      <c r="H127" s="380"/>
      <c r="I127" s="380"/>
      <c r="J127" s="380"/>
    </row>
    <row r="128" spans="8:10" ht="12.75">
      <c r="H128" s="380"/>
      <c r="I128" s="380"/>
      <c r="J128" s="380"/>
    </row>
    <row r="129" spans="8:10" ht="12.75">
      <c r="H129" s="380"/>
      <c r="I129" s="380"/>
      <c r="J129" s="380"/>
    </row>
    <row r="130" spans="4:10" ht="12.75">
      <c r="D130" s="389" t="s">
        <v>747</v>
      </c>
      <c r="H130" s="380"/>
      <c r="I130" s="380"/>
      <c r="J130" s="380"/>
    </row>
    <row r="131" spans="4:10" ht="12.75">
      <c r="D131" s="390" t="s">
        <v>748</v>
      </c>
      <c r="H131" s="380"/>
      <c r="I131" s="380"/>
      <c r="J131" s="380"/>
    </row>
    <row r="132" spans="4:10" ht="12.75">
      <c r="D132" s="390" t="s">
        <v>749</v>
      </c>
      <c r="H132" s="380"/>
      <c r="I132" s="380"/>
      <c r="J132" s="380"/>
    </row>
    <row r="133" spans="4:10" ht="12.75">
      <c r="D133" s="390" t="s">
        <v>750</v>
      </c>
      <c r="H133" s="380"/>
      <c r="I133" s="380"/>
      <c r="J133" s="380"/>
    </row>
    <row r="134" spans="8:10" ht="12.75">
      <c r="H134" s="380"/>
      <c r="I134" s="380"/>
      <c r="J134" s="380"/>
    </row>
    <row r="135" spans="8:10" ht="12.75">
      <c r="H135" s="380"/>
      <c r="I135" s="380"/>
      <c r="J135" s="380"/>
    </row>
    <row r="136" spans="8:10" ht="12.75">
      <c r="H136" s="380"/>
      <c r="I136" s="380"/>
      <c r="J136" s="380"/>
    </row>
    <row r="137" spans="8:10" ht="12.75">
      <c r="H137" s="380"/>
      <c r="I137" s="380"/>
      <c r="J137" s="380"/>
    </row>
    <row r="138" spans="8:10" ht="12.75">
      <c r="H138" s="380"/>
      <c r="I138" s="380"/>
      <c r="J138" s="380"/>
    </row>
    <row r="139" spans="8:10" ht="12.75">
      <c r="H139" s="380"/>
      <c r="I139" s="380"/>
      <c r="J139" s="380"/>
    </row>
    <row r="140" spans="8:10" ht="12.75">
      <c r="H140" s="380"/>
      <c r="I140" s="380"/>
      <c r="J140" s="380"/>
    </row>
    <row r="141" spans="8:10" ht="12.75">
      <c r="H141" s="380"/>
      <c r="I141" s="380"/>
      <c r="J141" s="380"/>
    </row>
    <row r="142" spans="8:10" ht="12.75">
      <c r="H142" s="380"/>
      <c r="I142" s="380"/>
      <c r="J142" s="380"/>
    </row>
  </sheetData>
  <sheetProtection/>
  <mergeCells count="175">
    <mergeCell ref="F1:O1"/>
    <mergeCell ref="A1:C2"/>
    <mergeCell ref="A10:O10"/>
    <mergeCell ref="A11:O11"/>
    <mergeCell ref="A12:O12"/>
    <mergeCell ref="A4:O4"/>
    <mergeCell ref="A5:O5"/>
    <mergeCell ref="A7:O7"/>
    <mergeCell ref="A8:O8"/>
    <mergeCell ref="A9:O9"/>
    <mergeCell ref="A13:O13"/>
    <mergeCell ref="A15:O15"/>
    <mergeCell ref="N16:O16"/>
    <mergeCell ref="A17:A18"/>
    <mergeCell ref="D17:E18"/>
    <mergeCell ref="I17:I18"/>
    <mergeCell ref="L17:M18"/>
    <mergeCell ref="D21:E21"/>
    <mergeCell ref="L21:M21"/>
    <mergeCell ref="D22:E22"/>
    <mergeCell ref="L22:M22"/>
    <mergeCell ref="D19:E19"/>
    <mergeCell ref="L19:M19"/>
    <mergeCell ref="D20:E20"/>
    <mergeCell ref="L20:M20"/>
    <mergeCell ref="D25:E25"/>
    <mergeCell ref="L25:M25"/>
    <mergeCell ref="D26:E26"/>
    <mergeCell ref="L26:M26"/>
    <mergeCell ref="D23:E23"/>
    <mergeCell ref="L23:M23"/>
    <mergeCell ref="D24:E24"/>
    <mergeCell ref="L24:M24"/>
    <mergeCell ref="D29:E29"/>
    <mergeCell ref="L29:M29"/>
    <mergeCell ref="D30:E30"/>
    <mergeCell ref="L30:M30"/>
    <mergeCell ref="D27:E27"/>
    <mergeCell ref="L27:M27"/>
    <mergeCell ref="D28:E28"/>
    <mergeCell ref="L28:M28"/>
    <mergeCell ref="D33:E33"/>
    <mergeCell ref="L33:M33"/>
    <mergeCell ref="D34:E34"/>
    <mergeCell ref="L34:M34"/>
    <mergeCell ref="D31:E31"/>
    <mergeCell ref="L31:M31"/>
    <mergeCell ref="D32:E32"/>
    <mergeCell ref="L32:M32"/>
    <mergeCell ref="D37:E37"/>
    <mergeCell ref="L37:M37"/>
    <mergeCell ref="D38:E38"/>
    <mergeCell ref="L38:M38"/>
    <mergeCell ref="D35:E35"/>
    <mergeCell ref="L35:M35"/>
    <mergeCell ref="D36:E36"/>
    <mergeCell ref="L36:M36"/>
    <mergeCell ref="D41:E41"/>
    <mergeCell ref="L41:M41"/>
    <mergeCell ref="D42:E42"/>
    <mergeCell ref="L42:M42"/>
    <mergeCell ref="D39:E39"/>
    <mergeCell ref="L39:M39"/>
    <mergeCell ref="D40:E40"/>
    <mergeCell ref="L40:M40"/>
    <mergeCell ref="D45:E45"/>
    <mergeCell ref="L45:M45"/>
    <mergeCell ref="D46:E46"/>
    <mergeCell ref="L46:M46"/>
    <mergeCell ref="D43:E43"/>
    <mergeCell ref="L43:M43"/>
    <mergeCell ref="D44:E44"/>
    <mergeCell ref="L44:M44"/>
    <mergeCell ref="D49:E49"/>
    <mergeCell ref="L49:M49"/>
    <mergeCell ref="D50:E50"/>
    <mergeCell ref="L50:M50"/>
    <mergeCell ref="D47:E47"/>
    <mergeCell ref="L47:M47"/>
    <mergeCell ref="D48:E48"/>
    <mergeCell ref="L48:M48"/>
    <mergeCell ref="D53:E53"/>
    <mergeCell ref="L53:M53"/>
    <mergeCell ref="D54:E54"/>
    <mergeCell ref="L54:M54"/>
    <mergeCell ref="D51:E51"/>
    <mergeCell ref="L51:M51"/>
    <mergeCell ref="D52:E52"/>
    <mergeCell ref="L52:M52"/>
    <mergeCell ref="D57:E57"/>
    <mergeCell ref="L57:M57"/>
    <mergeCell ref="D58:E58"/>
    <mergeCell ref="L58:M58"/>
    <mergeCell ref="D55:E55"/>
    <mergeCell ref="L55:M55"/>
    <mergeCell ref="D56:E56"/>
    <mergeCell ref="L56:M56"/>
    <mergeCell ref="D61:E61"/>
    <mergeCell ref="L61:M61"/>
    <mergeCell ref="D62:E62"/>
    <mergeCell ref="L62:M62"/>
    <mergeCell ref="D59:E59"/>
    <mergeCell ref="L59:M59"/>
    <mergeCell ref="D60:E60"/>
    <mergeCell ref="L60:M60"/>
    <mergeCell ref="A74:O74"/>
    <mergeCell ref="A75:O75"/>
    <mergeCell ref="D63:E63"/>
    <mergeCell ref="L63:M63"/>
    <mergeCell ref="D64:E64"/>
    <mergeCell ref="L64:M64"/>
    <mergeCell ref="D65:E65"/>
    <mergeCell ref="L65:M65"/>
    <mergeCell ref="D66:E66"/>
    <mergeCell ref="L66:M66"/>
    <mergeCell ref="D67:E67"/>
    <mergeCell ref="L67:M67"/>
    <mergeCell ref="I77:O77"/>
    <mergeCell ref="D68:E68"/>
    <mergeCell ref="I68:O68"/>
    <mergeCell ref="A70:O70"/>
    <mergeCell ref="A77:G77"/>
    <mergeCell ref="A71:O71"/>
    <mergeCell ref="A72:O72"/>
    <mergeCell ref="A73:O73"/>
    <mergeCell ref="D82:E82"/>
    <mergeCell ref="D83:E83"/>
    <mergeCell ref="D84:E84"/>
    <mergeCell ref="D85:E85"/>
    <mergeCell ref="D78:E78"/>
    <mergeCell ref="D79:E79"/>
    <mergeCell ref="D80:E80"/>
    <mergeCell ref="D81:E81"/>
    <mergeCell ref="D90:E90"/>
    <mergeCell ref="D91:E91"/>
    <mergeCell ref="D92:E92"/>
    <mergeCell ref="D93:E93"/>
    <mergeCell ref="D86:E86"/>
    <mergeCell ref="D87:E87"/>
    <mergeCell ref="D88:E88"/>
    <mergeCell ref="D89:E89"/>
    <mergeCell ref="D98:E98"/>
    <mergeCell ref="D99:E99"/>
    <mergeCell ref="D100:E100"/>
    <mergeCell ref="D101:E101"/>
    <mergeCell ref="D94:E94"/>
    <mergeCell ref="D95:E95"/>
    <mergeCell ref="D96:E96"/>
    <mergeCell ref="D97:E97"/>
    <mergeCell ref="D106:E106"/>
    <mergeCell ref="D107:E107"/>
    <mergeCell ref="D108:E108"/>
    <mergeCell ref="D109:E109"/>
    <mergeCell ref="D102:E102"/>
    <mergeCell ref="D103:E103"/>
    <mergeCell ref="D104:E104"/>
    <mergeCell ref="D105:E105"/>
    <mergeCell ref="D114:E114"/>
    <mergeCell ref="D115:E115"/>
    <mergeCell ref="D116:E116"/>
    <mergeCell ref="D117:E117"/>
    <mergeCell ref="D110:E110"/>
    <mergeCell ref="D111:E111"/>
    <mergeCell ref="D112:E112"/>
    <mergeCell ref="D113:E113"/>
    <mergeCell ref="A76:O76"/>
    <mergeCell ref="D126:E126"/>
    <mergeCell ref="D122:E122"/>
    <mergeCell ref="D123:E123"/>
    <mergeCell ref="D124:E124"/>
    <mergeCell ref="D125:E125"/>
    <mergeCell ref="D118:E118"/>
    <mergeCell ref="D119:E119"/>
    <mergeCell ref="D120:E120"/>
    <mergeCell ref="D121:E121"/>
  </mergeCells>
  <printOptions/>
  <pageMargins left="0.12" right="0.11" top="0.12" bottom="0.18" header="0.09" footer="0.1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магнат</cp:lastModifiedBy>
  <cp:lastPrinted>2010-08-02T10:51:38Z</cp:lastPrinted>
  <dcterms:created xsi:type="dcterms:W3CDTF">2010-06-29T09:09:48Z</dcterms:created>
  <dcterms:modified xsi:type="dcterms:W3CDTF">2010-11-14T06:41:16Z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